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30" windowWidth="9015" windowHeight="4710"/>
  </bookViews>
  <sheets>
    <sheet name="Pedido Cotizacion LIC" sheetId="1" r:id="rId1"/>
    <sheet name="Comp. s. Informe Tecnico" sheetId="3" r:id="rId2"/>
    <sheet name="Adjudicacion" sheetId="5" r:id="rId3"/>
  </sheets>
  <definedNames>
    <definedName name="Z_0AFEB7F3_6FE7_421E_B51B_0C32BDCFDA57_.wvu.Cols" localSheetId="0" hidden="1">'Pedido Cotizacion LIC'!$J:$IV</definedName>
    <definedName name="Z_0AFEB7F3_6FE7_421E_B51B_0C32BDCFDA57_.wvu.Rows" localSheetId="0" hidden="1">'Pedido Cotizacion LIC'!$104:$65536,'Pedido Cotizacion LIC'!$91:$103</definedName>
  </definedNames>
  <calcPr calcId="125725"/>
  <customWorkbookViews>
    <customWorkbookView name="Gonzalez - Vista personalizada" guid="{0AFEB7F3-6FE7-421E-B51B-0C32BDCFDA57}" mergeInterval="0" personalView="1" maximized="1" xWindow="1" yWindow="1" windowWidth="1020" windowHeight="517" activeSheetId="1"/>
  </customWorkbookViews>
</workbook>
</file>

<file path=xl/calcChain.xml><?xml version="1.0" encoding="utf-8"?>
<calcChain xmlns="http://schemas.openxmlformats.org/spreadsheetml/2006/main">
  <c r="D5" i="5"/>
  <c r="D6"/>
  <c r="I6" s="1"/>
  <c r="J6" s="1"/>
  <c r="D4"/>
  <c r="I4" s="1"/>
  <c r="V7" i="3"/>
  <c r="V6"/>
  <c r="V5"/>
  <c r="C7"/>
  <c r="B6" i="5" s="1"/>
  <c r="C6" i="3"/>
  <c r="B5" i="5" s="1"/>
  <c r="C5" i="3"/>
  <c r="B4" i="5" s="1"/>
  <c r="P5"/>
  <c r="P6"/>
  <c r="P4"/>
  <c r="I5"/>
  <c r="J5" s="1"/>
  <c r="K5" s="1"/>
  <c r="G6" i="3"/>
  <c r="K6"/>
  <c r="O6"/>
  <c r="S6"/>
  <c r="G7"/>
  <c r="K7"/>
  <c r="O7"/>
  <c r="S7"/>
  <c r="S5"/>
  <c r="O5"/>
  <c r="K5"/>
  <c r="G5"/>
  <c r="O6" i="5"/>
  <c r="O5"/>
  <c r="O4"/>
  <c r="J4" l="1"/>
  <c r="K4" s="1"/>
  <c r="I8"/>
  <c r="K6"/>
  <c r="K8" s="1"/>
  <c r="J8" l="1"/>
</calcChain>
</file>

<file path=xl/comments1.xml><?xml version="1.0" encoding="utf-8"?>
<comments xmlns="http://schemas.openxmlformats.org/spreadsheetml/2006/main">
  <authors>
    <author>medicip</author>
  </authors>
  <commentList>
    <comment ref="D15" authorId="0">
      <text>
        <r>
          <rPr>
            <sz val="8"/>
            <color indexed="81"/>
            <rFont val="Tahoma"/>
            <family val="2"/>
          </rPr>
          <t>Colocar la alicuota de IVA correcta.
Por defecto esta 1.21; de lo contrario va 1.105</t>
        </r>
      </text>
    </comment>
  </commentList>
</comments>
</file>

<file path=xl/sharedStrings.xml><?xml version="1.0" encoding="utf-8"?>
<sst xmlns="http://schemas.openxmlformats.org/spreadsheetml/2006/main" count="97" uniqueCount="79">
  <si>
    <t>ITEM</t>
  </si>
  <si>
    <t>U</t>
  </si>
  <si>
    <t>Sres.:</t>
  </si>
  <si>
    <t>E-MAIL: compras@coopser.com.ar</t>
  </si>
  <si>
    <r>
      <t>Solicitamos la cotización de lo siguiente</t>
    </r>
    <r>
      <rPr>
        <sz val="16"/>
        <rFont val="Arial"/>
        <family val="2"/>
      </rPr>
      <t>:</t>
    </r>
  </si>
  <si>
    <t>(*)</t>
  </si>
  <si>
    <t xml:space="preserve">COOPERATIVA DE PROVISION DE SERVICIOS ELECTRICOS, PUBLICOS, SOCIALES DE SAN PEDRO LTDA. </t>
  </si>
  <si>
    <t>DESCRIPCION DEL MATERIAL</t>
  </si>
  <si>
    <t>(*) El oferente deberá indicar si los bienes que cotiza son de origen nacional o no.</t>
  </si>
  <si>
    <t>ORIGINAL</t>
  </si>
  <si>
    <t>Pag. 1</t>
  </si>
  <si>
    <r>
      <t>Plazo de entrega</t>
    </r>
    <r>
      <rPr>
        <sz val="10"/>
        <rFont val="Comic Sans MS"/>
        <family val="4"/>
      </rPr>
      <t xml:space="preserve">: </t>
    </r>
  </si>
  <si>
    <r>
      <t>Entrega oferta</t>
    </r>
    <r>
      <rPr>
        <sz val="10"/>
        <rFont val="Comic Sans MS"/>
        <family val="4"/>
      </rPr>
      <t xml:space="preserve">: </t>
    </r>
  </si>
  <si>
    <t>Lugar entrega de material:</t>
  </si>
  <si>
    <t>PEDIDO DE COTIZACION</t>
  </si>
  <si>
    <t>Dir.:</t>
  </si>
  <si>
    <r>
      <t xml:space="preserve">Precio Unitario </t>
    </r>
    <r>
      <rPr>
        <b/>
        <sz val="9"/>
        <rFont val="Garamond"/>
        <family val="1"/>
      </rPr>
      <t>SIN IVA</t>
    </r>
  </si>
  <si>
    <r>
      <t xml:space="preserve">Precio Total </t>
    </r>
    <r>
      <rPr>
        <b/>
        <sz val="9"/>
        <rFont val="Garamond"/>
        <family val="1"/>
      </rPr>
      <t>SIN IVA</t>
    </r>
  </si>
  <si>
    <t>Romulo Naón 2499</t>
  </si>
  <si>
    <t>Mantenimiento de oferta:</t>
  </si>
  <si>
    <t>CANT</t>
  </si>
  <si>
    <t>R. Naón 2499 - San Pedro (B) - Telefono (03329) 431300</t>
  </si>
  <si>
    <t>n° Cotizacion</t>
  </si>
  <si>
    <t>IVA</t>
  </si>
  <si>
    <t>total</t>
  </si>
  <si>
    <t>$</t>
  </si>
  <si>
    <t>Modelo</t>
  </si>
  <si>
    <t>PROMEDIO</t>
  </si>
  <si>
    <t>PRECIO MINIMO</t>
  </si>
  <si>
    <t>O F E R E N T E S</t>
  </si>
  <si>
    <t>CANT.</t>
  </si>
  <si>
    <t>Forma de pago:</t>
  </si>
  <si>
    <t>Cod. Art.</t>
  </si>
  <si>
    <t>TOTAL CON IVA</t>
  </si>
  <si>
    <t>TOTAL SIN IVA</t>
  </si>
  <si>
    <t>PCIO $</t>
  </si>
  <si>
    <t>Pcios Pesif.</t>
  </si>
  <si>
    <t>PCIO U$S</t>
  </si>
  <si>
    <t>PROVEEDOR</t>
  </si>
  <si>
    <t>DETALLE</t>
  </si>
  <si>
    <t>PLAZO ENTREGA</t>
  </si>
  <si>
    <t>Marca</t>
  </si>
  <si>
    <t>DESCRIPCION</t>
  </si>
  <si>
    <t>PAGO</t>
  </si>
  <si>
    <t>ENTREGA</t>
  </si>
  <si>
    <t>FLETE INCLUIDO</t>
  </si>
  <si>
    <t>MANTENIMIENTO</t>
  </si>
  <si>
    <t>OTROS</t>
  </si>
  <si>
    <t>Adjudicacion según:</t>
  </si>
  <si>
    <t>Observaciones:</t>
  </si>
  <si>
    <t>Compras: Internos 335 - 336 - 319</t>
  </si>
  <si>
    <t>Romulo Naón 2499, San Pedro</t>
  </si>
  <si>
    <t>MINIMO + 20%</t>
  </si>
  <si>
    <t>Pz</t>
  </si>
  <si>
    <r>
      <t xml:space="preserve">Idem item anterior,ambos color gris para maestranza femenino </t>
    </r>
    <r>
      <rPr>
        <b/>
        <sz val="10"/>
        <rFont val="MS Sans Serif"/>
        <family val="2"/>
      </rPr>
      <t xml:space="preserve">con </t>
    </r>
  </si>
  <si>
    <r>
      <t>logo</t>
    </r>
    <r>
      <rPr>
        <b/>
        <sz val="10"/>
        <rFont val="MS Sans Serif"/>
        <family val="2"/>
      </rPr>
      <t xml:space="preserve"> Coopser</t>
    </r>
  </si>
  <si>
    <t xml:space="preserve">Idem  item anterior, ambos color azul para choferes </t>
  </si>
  <si>
    <t>Prov Ambos Hospitalarios</t>
  </si>
  <si>
    <t>INDICAR</t>
  </si>
  <si>
    <r>
      <t xml:space="preserve">Ambos Hospitalarios, </t>
    </r>
    <r>
      <rPr>
        <b/>
        <sz val="10"/>
        <rFont val="MS Sans Serif"/>
        <family val="2"/>
      </rPr>
      <t>COLOR BORDO,</t>
    </r>
    <r>
      <rPr>
        <sz val="10"/>
        <rFont val="MS Sans Serif"/>
        <family val="2"/>
      </rPr>
      <t xml:space="preserve"> primera calidad, uso intensivo, </t>
    </r>
  </si>
  <si>
    <t xml:space="preserve">compuesto por Chaqueta cuello en V, tres bolsillos con vista. Pantalón </t>
  </si>
  <si>
    <r>
      <t>naútico elastizado tres bolsillos, tela p</t>
    </r>
    <r>
      <rPr>
        <b/>
        <sz val="10"/>
        <rFont val="MS Sans Serif"/>
        <family val="2"/>
      </rPr>
      <t xml:space="preserve">reencogida, prelavada, </t>
    </r>
  </si>
  <si>
    <r>
      <t xml:space="preserve">antimanchas  con logo </t>
    </r>
    <r>
      <rPr>
        <b/>
        <sz val="10"/>
        <rFont val="MS Sans Serif"/>
        <family val="2"/>
      </rPr>
      <t>Coopser</t>
    </r>
    <r>
      <rPr>
        <sz val="10"/>
        <rFont val="MS Sans Serif"/>
        <family val="2"/>
      </rPr>
      <t xml:space="preserve"> bordado o estampado.</t>
    </r>
  </si>
  <si>
    <t>65% ANTICIPO - SALDO 35% CONTRA ENTREGA</t>
  </si>
  <si>
    <t xml:space="preserve">65/75 DIAS </t>
  </si>
  <si>
    <t>EFE UNIFORMES</t>
  </si>
  <si>
    <t>NO INCLUYE FLETE</t>
  </si>
  <si>
    <t>50% ANTICIPO - SALDO A 30 DIAS FF</t>
  </si>
  <si>
    <t>50% CONTRA ENTREGA - SALDO 30 DIAS</t>
  </si>
  <si>
    <t>30 DIAS</t>
  </si>
  <si>
    <t>50 % ANTICIPO, SALDO C/ENTREGA</t>
  </si>
  <si>
    <t>ES DE SAN PEDRO, NO TENEMOS GASTO</t>
  </si>
  <si>
    <t>FLETE</t>
  </si>
  <si>
    <t>INFORME TECNICO</t>
  </si>
  <si>
    <t>50% ANTICIPADO, saldo contra entrega</t>
  </si>
  <si>
    <t>LIC. 112/023 AMBOS ENFERMERIA</t>
  </si>
  <si>
    <t>COMPARATIVA  LIC 112/2023 - AMBOS HOSPITALARIOS</t>
  </si>
  <si>
    <t>Licitación n° 112/2023</t>
  </si>
  <si>
    <r>
      <t>Apertura</t>
    </r>
    <r>
      <rPr>
        <b/>
        <sz val="11"/>
        <rFont val="Comic Sans MS"/>
        <family val="4"/>
      </rPr>
      <t>: 26/09/2023 11:00 hs.</t>
    </r>
  </si>
</sst>
</file>

<file path=xl/styles.xml><?xml version="1.0" encoding="utf-8"?>
<styleSheet xmlns="http://schemas.openxmlformats.org/spreadsheetml/2006/main">
  <numFmts count="8">
    <numFmt numFmtId="164" formatCode="_-* #,##0\ &quot;Pts&quot;_-;\-* #,##0\ &quot;Pts&quot;_-;_-* &quot;-&quot;\ &quot;Pts&quot;_-;_-@_-"/>
    <numFmt numFmtId="165" formatCode="[$$-2C0A]#,##0.000"/>
    <numFmt numFmtId="166" formatCode="[$$-2C0A]#,##0.00"/>
    <numFmt numFmtId="167" formatCode="0.000"/>
    <numFmt numFmtId="168" formatCode="[$$-2C0A]\ #,##0.00"/>
    <numFmt numFmtId="169" formatCode="_-[$$-2C0A]* #,##0.00_ ;_-[$$-2C0A]* \-#,##0.00\ ;_-[$$-2C0A]* &quot;-&quot;??_ ;_-@_ "/>
    <numFmt numFmtId="170" formatCode="_-[$$-2C0A]* #,##0.000_ ;_-[$$-2C0A]* \-#,##0.000\ ;_-[$$-2C0A]* &quot;-&quot;??_ ;_-@_ "/>
    <numFmt numFmtId="171" formatCode="&quot;$&quot;\ #,##0.000"/>
  </numFmts>
  <fonts count="51">
    <font>
      <sz val="10"/>
      <name val="Arial"/>
    </font>
    <font>
      <sz val="10"/>
      <name val="Arial"/>
    </font>
    <font>
      <sz val="10"/>
      <name val="Comic Sans MS"/>
      <family val="4"/>
    </font>
    <font>
      <u/>
      <sz val="16"/>
      <name val="Garamond"/>
      <family val="1"/>
    </font>
    <font>
      <sz val="16"/>
      <name val="Arial"/>
      <family val="2"/>
    </font>
    <font>
      <u/>
      <sz val="14"/>
      <name val="Comic Sans MS"/>
      <family val="4"/>
    </font>
    <font>
      <sz val="14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9"/>
      <name val="Arial"/>
      <family val="2"/>
    </font>
    <font>
      <sz val="9"/>
      <name val="Garamond"/>
      <family val="1"/>
    </font>
    <font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/>
      <sz val="10"/>
      <name val="Comic Sans MS"/>
      <family val="4"/>
    </font>
    <font>
      <sz val="9"/>
      <name val="Comic Sans MS"/>
      <family val="4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MS Sans Serif"/>
      <family val="2"/>
    </font>
    <font>
      <b/>
      <sz val="9"/>
      <name val="Garamond"/>
      <family val="1"/>
    </font>
    <font>
      <sz val="10"/>
      <name val="Arial"/>
      <family val="2"/>
    </font>
    <font>
      <b/>
      <u/>
      <sz val="11"/>
      <name val="Comic Sans MS"/>
      <family val="4"/>
    </font>
    <font>
      <b/>
      <sz val="11"/>
      <name val="Comic Sans MS"/>
      <family val="4"/>
    </font>
    <font>
      <b/>
      <u/>
      <sz val="13"/>
      <name val="Comic Sans MS"/>
      <family val="4"/>
    </font>
    <font>
      <b/>
      <sz val="10"/>
      <name val="Arial"/>
      <family val="2"/>
    </font>
    <font>
      <b/>
      <sz val="13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36"/>
      <name val="Arial Black"/>
      <family val="2"/>
    </font>
    <font>
      <sz val="20"/>
      <name val="Arial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u/>
      <sz val="8"/>
      <name val="Arial"/>
      <family val="2"/>
    </font>
    <font>
      <b/>
      <sz val="14"/>
      <name val="Times New Roman"/>
      <family val="1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/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thin">
        <color indexed="64"/>
      </bottom>
      <diagonal/>
    </border>
    <border>
      <left/>
      <right style="thin">
        <color indexed="64"/>
      </right>
      <top style="dashed">
        <color indexed="22"/>
      </top>
      <bottom style="thin">
        <color indexed="64"/>
      </bottom>
      <diagonal/>
    </border>
    <border>
      <left style="thin">
        <color indexed="64"/>
      </left>
      <right/>
      <top style="dashed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Dot">
        <color theme="0" tint="-0.24994659260841701"/>
      </top>
      <bottom style="dashDotDot">
        <color theme="0" tint="-0.24994659260841701"/>
      </bottom>
      <diagonal/>
    </border>
    <border>
      <left style="thin">
        <color indexed="64"/>
      </left>
      <right/>
      <top style="dashDotDot">
        <color theme="0" tint="-0.24994659260841701"/>
      </top>
      <bottom style="dashDotDot">
        <color theme="0" tint="-0.24994659260841701"/>
      </bottom>
      <diagonal/>
    </border>
    <border>
      <left/>
      <right/>
      <top/>
      <bottom style="dashDot">
        <color theme="0" tint="-0.24994659260841701"/>
      </bottom>
      <diagonal/>
    </border>
    <border>
      <left style="thin">
        <color indexed="64"/>
      </left>
      <right/>
      <top/>
      <bottom style="dashDot">
        <color theme="0" tint="-0.24994659260841701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Dot">
        <color theme="0" tint="-0.24994659260841701"/>
      </top>
      <bottom style="dashDot">
        <color theme="0" tint="-0.24994659260841701"/>
      </bottom>
      <diagonal/>
    </border>
    <border>
      <left/>
      <right/>
      <top style="dashDot">
        <color theme="0" tint="-0.24994659260841701"/>
      </top>
      <bottom style="dashDot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dashDot">
        <color theme="0" tint="-0.24994659260841701"/>
      </left>
      <right/>
      <top style="dashDot">
        <color theme="0" tint="-0.24994659260841701"/>
      </top>
      <bottom/>
      <diagonal/>
    </border>
    <border>
      <left/>
      <right/>
      <top style="dashDot">
        <color theme="0" tint="-0.24994659260841701"/>
      </top>
      <bottom/>
      <diagonal/>
    </border>
    <border>
      <left style="dashDot">
        <color theme="0" tint="-0.2499465926084170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  <xf numFmtId="164" fontId="31" fillId="0" borderId="0" applyFont="0" applyFill="0" applyBorder="0" applyAlignment="0" applyProtection="0"/>
  </cellStyleXfs>
  <cellXfs count="296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0" fillId="0" borderId="0" xfId="0" applyFill="1"/>
    <xf numFmtId="0" fontId="20" fillId="2" borderId="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6" fillId="2" borderId="0" xfId="0" applyFont="1" applyFill="1" applyBorder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Border="1" applyProtection="1"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0" fillId="2" borderId="0" xfId="0" applyFill="1" applyProtection="1"/>
    <xf numFmtId="0" fontId="7" fillId="2" borderId="7" xfId="0" applyFont="1" applyFill="1" applyBorder="1" applyAlignment="1" applyProtection="1">
      <protection locked="0"/>
    </xf>
    <xf numFmtId="0" fontId="18" fillId="2" borderId="0" xfId="0" applyFont="1" applyFill="1" applyBorder="1" applyProtection="1"/>
    <xf numFmtId="0" fontId="0" fillId="0" borderId="0" xfId="0" applyProtection="1"/>
    <xf numFmtId="0" fontId="11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left" vertical="top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2" fillId="5" borderId="49" xfId="0" applyNumberFormat="1" applyFont="1" applyFill="1" applyBorder="1" applyAlignment="1" applyProtection="1">
      <alignment vertical="center"/>
      <protection locked="0"/>
    </xf>
    <xf numFmtId="0" fontId="11" fillId="2" borderId="50" xfId="2" applyNumberFormat="1" applyFont="1" applyFill="1" applyBorder="1" applyAlignment="1" applyProtection="1">
      <alignment horizontal="left" vertical="center"/>
      <protection locked="0"/>
    </xf>
    <xf numFmtId="0" fontId="11" fillId="2" borderId="10" xfId="0" applyNumberFormat="1" applyFont="1" applyFill="1" applyBorder="1" applyAlignment="1" applyProtection="1">
      <alignment horizontal="left" vertical="center"/>
      <protection locked="0"/>
    </xf>
    <xf numFmtId="0" fontId="11" fillId="2" borderId="49" xfId="2" applyNumberFormat="1" applyFont="1" applyFill="1" applyBorder="1" applyAlignment="1" applyProtection="1">
      <alignment horizontal="left" vertical="center"/>
      <protection locked="0"/>
    </xf>
    <xf numFmtId="0" fontId="33" fillId="5" borderId="10" xfId="0" applyNumberFormat="1" applyFont="1" applyFill="1" applyBorder="1" applyAlignment="1" applyProtection="1">
      <alignment horizontal="center" vertical="center"/>
      <protection locked="0"/>
    </xf>
    <xf numFmtId="0" fontId="32" fillId="5" borderId="10" xfId="0" applyNumberFormat="1" applyFont="1" applyFill="1" applyBorder="1" applyAlignment="1" applyProtection="1">
      <alignment horizontal="center" vertical="center"/>
      <protection locked="0"/>
    </xf>
    <xf numFmtId="0" fontId="25" fillId="5" borderId="0" xfId="2" applyNumberFormat="1" applyFont="1" applyFill="1" applyBorder="1" applyAlignment="1" applyProtection="1">
      <alignment vertical="center"/>
      <protection locked="0"/>
    </xf>
    <xf numFmtId="0" fontId="11" fillId="2" borderId="11" xfId="2" applyNumberFormat="1" applyFont="1" applyFill="1" applyBorder="1" applyAlignment="1" applyProtection="1">
      <alignment horizontal="left" vertical="center"/>
      <protection locked="0"/>
    </xf>
    <xf numFmtId="0" fontId="11" fillId="2" borderId="0" xfId="2" applyNumberFormat="1" applyFont="1" applyFill="1" applyBorder="1" applyAlignment="1" applyProtection="1">
      <alignment horizontal="left" vertical="center"/>
      <protection locked="0"/>
    </xf>
    <xf numFmtId="0" fontId="25" fillId="5" borderId="10" xfId="2" applyNumberFormat="1" applyFont="1" applyFill="1" applyBorder="1" applyAlignment="1" applyProtection="1">
      <alignment horizontal="center" vertical="center"/>
      <protection locked="0"/>
    </xf>
    <xf numFmtId="0" fontId="25" fillId="5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Alignment="1" applyProtection="1">
      <alignment vertical="center"/>
      <protection locked="0"/>
    </xf>
    <xf numFmtId="0" fontId="11" fillId="2" borderId="11" xfId="0" applyNumberFormat="1" applyFont="1" applyFill="1" applyBorder="1" applyAlignment="1" applyProtection="1">
      <alignment vertical="center"/>
      <protection locked="0"/>
    </xf>
    <xf numFmtId="0" fontId="11" fillId="2" borderId="10" xfId="0" applyNumberFormat="1" applyFont="1" applyFill="1" applyBorder="1" applyAlignment="1" applyProtection="1">
      <alignment vertical="center"/>
      <protection locked="0"/>
    </xf>
    <xf numFmtId="0" fontId="11" fillId="2" borderId="10" xfId="2" applyNumberFormat="1" applyFont="1" applyFill="1" applyBorder="1" applyAlignment="1" applyProtection="1">
      <alignment horizontal="left" vertical="center"/>
      <protection locked="0"/>
    </xf>
    <xf numFmtId="0" fontId="11" fillId="2" borderId="51" xfId="0" applyNumberFormat="1" applyFont="1" applyFill="1" applyBorder="1" applyAlignment="1" applyProtection="1">
      <alignment vertical="center"/>
      <protection locked="0"/>
    </xf>
    <xf numFmtId="0" fontId="11" fillId="2" borderId="52" xfId="0" applyNumberFormat="1" applyFont="1" applyFill="1" applyBorder="1" applyAlignment="1" applyProtection="1">
      <alignment vertical="center"/>
      <protection locked="0"/>
    </xf>
    <xf numFmtId="0" fontId="11" fillId="2" borderId="51" xfId="2" applyNumberFormat="1" applyFont="1" applyFill="1" applyBorder="1" applyAlignment="1" applyProtection="1">
      <alignment horizontal="left" vertical="center"/>
      <protection locked="0"/>
    </xf>
    <xf numFmtId="0" fontId="11" fillId="2" borderId="52" xfId="2" applyNumberFormat="1" applyFont="1" applyFill="1" applyBorder="1" applyAlignment="1" applyProtection="1">
      <alignment horizontal="left" vertical="center"/>
      <protection locked="0"/>
    </xf>
    <xf numFmtId="168" fontId="25" fillId="3" borderId="12" xfId="2" applyNumberFormat="1" applyFont="1" applyFill="1" applyBorder="1" applyAlignment="1" applyProtection="1">
      <alignment horizontal="center"/>
      <protection locked="0"/>
    </xf>
    <xf numFmtId="164" fontId="35" fillId="0" borderId="0" xfId="2" applyFont="1" applyBorder="1" applyAlignment="1" applyProtection="1">
      <alignment horizontal="center"/>
      <protection locked="0"/>
    </xf>
    <xf numFmtId="169" fontId="29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0" xfId="2" applyFont="1" applyFill="1" applyBorder="1" applyAlignment="1" applyProtection="1">
      <alignment horizontal="center"/>
      <protection locked="0"/>
    </xf>
    <xf numFmtId="169" fontId="25" fillId="0" borderId="16" xfId="2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0" fontId="35" fillId="5" borderId="0" xfId="0" applyFont="1" applyFill="1" applyAlignment="1">
      <alignment horizontal="left"/>
    </xf>
    <xf numFmtId="0" fontId="0" fillId="5" borderId="0" xfId="0" applyFill="1" applyProtection="1">
      <protection locked="0"/>
    </xf>
    <xf numFmtId="0" fontId="0" fillId="5" borderId="0" xfId="0" applyFill="1" applyBorder="1" applyProtection="1"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0" fontId="25" fillId="5" borderId="0" xfId="0" applyFont="1" applyFill="1" applyBorder="1" applyProtection="1">
      <protection locked="0"/>
    </xf>
    <xf numFmtId="0" fontId="25" fillId="5" borderId="0" xfId="0" applyFont="1" applyFill="1" applyProtection="1">
      <protection locked="0"/>
    </xf>
    <xf numFmtId="166" fontId="25" fillId="5" borderId="0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Border="1" applyAlignment="1" applyProtection="1">
      <protection locked="0"/>
    </xf>
    <xf numFmtId="0" fontId="0" fillId="5" borderId="53" xfId="0" applyFill="1" applyBorder="1" applyProtection="1">
      <protection locked="0"/>
    </xf>
    <xf numFmtId="0" fontId="25" fillId="5" borderId="53" xfId="0" applyFont="1" applyFill="1" applyBorder="1" applyProtection="1">
      <protection locked="0"/>
    </xf>
    <xf numFmtId="0" fontId="25" fillId="5" borderId="54" xfId="0" applyFont="1" applyFill="1" applyBorder="1" applyProtection="1">
      <protection locked="0"/>
    </xf>
    <xf numFmtId="0" fontId="0" fillId="5" borderId="54" xfId="0" applyFill="1" applyBorder="1" applyProtection="1">
      <protection locked="0"/>
    </xf>
    <xf numFmtId="166" fontId="25" fillId="5" borderId="22" xfId="0" applyNumberFormat="1" applyFont="1" applyFill="1" applyBorder="1" applyAlignment="1" applyProtection="1">
      <alignment horizontal="center"/>
      <protection locked="0"/>
    </xf>
    <xf numFmtId="166" fontId="39" fillId="5" borderId="23" xfId="0" applyNumberFormat="1" applyFont="1" applyFill="1" applyBorder="1" applyAlignment="1" applyProtection="1">
      <alignment horizontal="center"/>
      <protection locked="0"/>
    </xf>
    <xf numFmtId="2" fontId="25" fillId="5" borderId="22" xfId="0" applyNumberFormat="1" applyFont="1" applyFill="1" applyBorder="1" applyAlignment="1" applyProtection="1">
      <alignment horizontal="center" wrapText="1"/>
      <protection locked="0"/>
    </xf>
    <xf numFmtId="171" fontId="41" fillId="5" borderId="23" xfId="0" applyNumberFormat="1" applyFont="1" applyFill="1" applyBorder="1" applyAlignment="1" applyProtection="1">
      <alignment horizontal="center"/>
      <protection locked="0"/>
    </xf>
    <xf numFmtId="171" fontId="41" fillId="5" borderId="24" xfId="0" applyNumberFormat="1" applyFont="1" applyFill="1" applyBorder="1" applyAlignment="1" applyProtection="1">
      <alignment horizontal="center" wrapText="1"/>
      <protection locked="0"/>
    </xf>
    <xf numFmtId="0" fontId="25" fillId="5" borderId="25" xfId="0" applyFont="1" applyFill="1" applyBorder="1" applyAlignment="1" applyProtection="1">
      <alignment horizontal="center" wrapText="1"/>
      <protection locked="0"/>
    </xf>
    <xf numFmtId="0" fontId="40" fillId="5" borderId="26" xfId="0" applyFont="1" applyFill="1" applyBorder="1" applyAlignment="1" applyProtection="1">
      <alignment horizontal="center" wrapText="1"/>
      <protection locked="0"/>
    </xf>
    <xf numFmtId="0" fontId="0" fillId="5" borderId="12" xfId="0" applyFill="1" applyBorder="1" applyProtection="1">
      <protection locked="0"/>
    </xf>
    <xf numFmtId="166" fontId="25" fillId="5" borderId="27" xfId="0" applyNumberFormat="1" applyFont="1" applyFill="1" applyBorder="1" applyAlignment="1" applyProtection="1">
      <alignment horizontal="center"/>
      <protection locked="0"/>
    </xf>
    <xf numFmtId="166" fontId="39" fillId="5" borderId="28" xfId="0" applyNumberFormat="1" applyFont="1" applyFill="1" applyBorder="1" applyAlignment="1" applyProtection="1">
      <alignment horizontal="center"/>
      <protection locked="0"/>
    </xf>
    <xf numFmtId="2" fontId="25" fillId="5" borderId="27" xfId="0" applyNumberFormat="1" applyFont="1" applyFill="1" applyBorder="1" applyAlignment="1" applyProtection="1">
      <alignment horizontal="center" wrapText="1"/>
      <protection locked="0"/>
    </xf>
    <xf numFmtId="171" fontId="41" fillId="5" borderId="28" xfId="0" applyNumberFormat="1" applyFont="1" applyFill="1" applyBorder="1" applyAlignment="1" applyProtection="1">
      <alignment horizontal="center"/>
      <protection locked="0"/>
    </xf>
    <xf numFmtId="171" fontId="41" fillId="5" borderId="29" xfId="0" applyNumberFormat="1" applyFont="1" applyFill="1" applyBorder="1" applyAlignment="1" applyProtection="1">
      <alignment horizontal="center" wrapText="1"/>
      <protection locked="0"/>
    </xf>
    <xf numFmtId="0" fontId="25" fillId="5" borderId="30" xfId="0" applyFont="1" applyFill="1" applyBorder="1" applyAlignment="1" applyProtection="1">
      <alignment horizontal="center" wrapText="1"/>
      <protection locked="0"/>
    </xf>
    <xf numFmtId="0" fontId="40" fillId="5" borderId="31" xfId="0" applyFont="1" applyFill="1" applyBorder="1" applyAlignment="1" applyProtection="1">
      <alignment horizontal="center" wrapText="1"/>
      <protection locked="0"/>
    </xf>
    <xf numFmtId="0" fontId="25" fillId="5" borderId="20" xfId="0" applyFont="1" applyFill="1" applyBorder="1" applyAlignment="1" applyProtection="1">
      <alignment horizontal="left" vertical="center"/>
      <protection locked="0"/>
    </xf>
    <xf numFmtId="0" fontId="0" fillId="5" borderId="32" xfId="0" applyFill="1" applyBorder="1" applyProtection="1">
      <protection locked="0"/>
    </xf>
    <xf numFmtId="166" fontId="25" fillId="5" borderId="33" xfId="0" applyNumberFormat="1" applyFont="1" applyFill="1" applyBorder="1" applyAlignment="1" applyProtection="1">
      <alignment horizontal="center"/>
      <protection locked="0"/>
    </xf>
    <xf numFmtId="166" fontId="39" fillId="5" borderId="34" xfId="0" applyNumberFormat="1" applyFont="1" applyFill="1" applyBorder="1" applyAlignment="1" applyProtection="1">
      <alignment horizontal="center"/>
      <protection locked="0"/>
    </xf>
    <xf numFmtId="2" fontId="25" fillId="5" borderId="33" xfId="0" applyNumberFormat="1" applyFont="1" applyFill="1" applyBorder="1" applyAlignment="1" applyProtection="1">
      <alignment horizontal="center" wrapText="1"/>
      <protection locked="0"/>
    </xf>
    <xf numFmtId="171" fontId="41" fillId="5" borderId="34" xfId="0" applyNumberFormat="1" applyFont="1" applyFill="1" applyBorder="1" applyAlignment="1" applyProtection="1">
      <alignment horizontal="center"/>
      <protection locked="0"/>
    </xf>
    <xf numFmtId="171" fontId="41" fillId="5" borderId="35" xfId="0" applyNumberFormat="1" applyFont="1" applyFill="1" applyBorder="1" applyAlignment="1" applyProtection="1">
      <alignment horizontal="center" wrapText="1"/>
      <protection locked="0"/>
    </xf>
    <xf numFmtId="0" fontId="25" fillId="5" borderId="36" xfId="0" applyFont="1" applyFill="1" applyBorder="1" applyAlignment="1" applyProtection="1">
      <alignment horizontal="center" wrapText="1"/>
      <protection locked="0"/>
    </xf>
    <xf numFmtId="0" fontId="25" fillId="5" borderId="37" xfId="0" applyFont="1" applyFill="1" applyBorder="1" applyAlignment="1" applyProtection="1">
      <alignment horizontal="left" vertical="center"/>
      <protection locked="0"/>
    </xf>
    <xf numFmtId="0" fontId="40" fillId="5" borderId="38" xfId="0" applyFont="1" applyFill="1" applyBorder="1" applyAlignment="1" applyProtection="1">
      <alignment horizontal="center" wrapText="1"/>
      <protection locked="0"/>
    </xf>
    <xf numFmtId="0" fontId="33" fillId="5" borderId="0" xfId="0" applyFont="1" applyFill="1" applyProtection="1">
      <protection locked="0"/>
    </xf>
    <xf numFmtId="14" fontId="43" fillId="5" borderId="12" xfId="0" applyNumberFormat="1" applyFont="1" applyFill="1" applyBorder="1" applyAlignment="1" applyProtection="1">
      <alignment horizontal="center"/>
      <protection locked="0"/>
    </xf>
    <xf numFmtId="2" fontId="43" fillId="5" borderId="12" xfId="0" applyNumberFormat="1" applyFont="1" applyFill="1" applyBorder="1" applyAlignment="1" applyProtection="1">
      <alignment horizontal="center"/>
      <protection locked="0"/>
    </xf>
    <xf numFmtId="10" fontId="38" fillId="5" borderId="12" xfId="0" applyNumberFormat="1" applyFont="1" applyFill="1" applyBorder="1" applyAlignment="1" applyProtection="1">
      <alignment horizontal="center"/>
      <protection locked="0"/>
    </xf>
    <xf numFmtId="0" fontId="11" fillId="2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65" fontId="0" fillId="2" borderId="0" xfId="2" applyNumberFormat="1" applyFont="1" applyFill="1" applyBorder="1" applyAlignment="1" applyProtection="1">
      <alignment horizontal="center"/>
      <protection locked="0"/>
    </xf>
    <xf numFmtId="165" fontId="32" fillId="2" borderId="0" xfId="0" applyNumberFormat="1" applyFont="1" applyFill="1" applyBorder="1" applyAlignment="1" applyProtection="1">
      <alignment horizontal="center"/>
      <protection locked="0"/>
    </xf>
    <xf numFmtId="166" fontId="11" fillId="2" borderId="0" xfId="2" applyNumberFormat="1" applyFont="1" applyFill="1" applyBorder="1" applyAlignment="1" applyProtection="1">
      <alignment horizontal="left" vertical="top"/>
      <protection locked="0"/>
    </xf>
    <xf numFmtId="166" fontId="0" fillId="2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2" applyFont="1" applyProtection="1"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4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/>
      <protection locked="0"/>
    </xf>
    <xf numFmtId="0" fontId="25" fillId="5" borderId="0" xfId="0" applyFont="1" applyFill="1" applyBorder="1" applyAlignment="1" applyProtection="1">
      <alignment horizontal="left"/>
      <protection locked="0"/>
    </xf>
    <xf numFmtId="1" fontId="7" fillId="5" borderId="0" xfId="0" applyNumberFormat="1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/>
      <protection locked="0"/>
    </xf>
    <xf numFmtId="4" fontId="39" fillId="5" borderId="0" xfId="0" applyNumberFormat="1" applyFont="1" applyFill="1" applyBorder="1" applyAlignment="1" applyProtection="1">
      <alignment horizontal="center"/>
      <protection locked="0"/>
    </xf>
    <xf numFmtId="2" fontId="33" fillId="5" borderId="0" xfId="0" applyNumberFormat="1" applyFont="1" applyFill="1" applyBorder="1" applyAlignment="1" applyProtection="1">
      <alignment horizontal="center"/>
      <protection locked="0"/>
    </xf>
    <xf numFmtId="166" fontId="33" fillId="5" borderId="0" xfId="0" applyNumberFormat="1" applyFont="1" applyFill="1" applyBorder="1" applyAlignment="1" applyProtection="1">
      <alignment horizontal="center"/>
      <protection locked="0"/>
    </xf>
    <xf numFmtId="166" fontId="38" fillId="5" borderId="0" xfId="0" applyNumberFormat="1" applyFont="1" applyFill="1" applyBorder="1" applyAlignment="1" applyProtection="1">
      <alignment horizontal="center"/>
      <protection locked="0"/>
    </xf>
    <xf numFmtId="0" fontId="33" fillId="5" borderId="0" xfId="0" applyFont="1" applyFill="1" applyAlignment="1" applyProtection="1">
      <alignment horizontal="center"/>
      <protection locked="0"/>
    </xf>
    <xf numFmtId="166" fontId="32" fillId="5" borderId="0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Border="1" applyAlignment="1" applyProtection="1">
      <alignment horizontal="right"/>
      <protection locked="0"/>
    </xf>
    <xf numFmtId="0" fontId="12" fillId="5" borderId="37" xfId="0" applyFont="1" applyFill="1" applyBorder="1" applyAlignment="1" applyProtection="1">
      <alignment horizontal="center" wrapText="1"/>
      <protection locked="0"/>
    </xf>
    <xf numFmtId="0" fontId="12" fillId="5" borderId="20" xfId="0" applyFont="1" applyFill="1" applyBorder="1" applyAlignment="1" applyProtection="1">
      <alignment horizontal="center" wrapText="1"/>
      <protection locked="0"/>
    </xf>
    <xf numFmtId="0" fontId="12" fillId="5" borderId="19" xfId="0" applyFont="1" applyFill="1" applyBorder="1" applyAlignment="1" applyProtection="1">
      <alignment horizontal="center" wrapText="1"/>
      <protection locked="0"/>
    </xf>
    <xf numFmtId="0" fontId="40" fillId="5" borderId="21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42" fillId="5" borderId="21" xfId="0" applyFont="1" applyFill="1" applyBorder="1" applyAlignment="1" applyProtection="1">
      <alignment horizontal="center" vertical="center" wrapText="1"/>
    </xf>
    <xf numFmtId="0" fontId="25" fillId="5" borderId="21" xfId="0" applyFont="1" applyFill="1" applyBorder="1" applyAlignment="1" applyProtection="1">
      <alignment horizontal="center" vertical="center" wrapText="1"/>
    </xf>
    <xf numFmtId="0" fontId="25" fillId="5" borderId="39" xfId="0" applyFont="1" applyFill="1" applyBorder="1" applyAlignment="1" applyProtection="1">
      <alignment horizontal="center" vertical="center" wrapText="1"/>
    </xf>
    <xf numFmtId="0" fontId="35" fillId="5" borderId="21" xfId="0" applyFont="1" applyFill="1" applyBorder="1" applyAlignment="1" applyProtection="1">
      <alignment horizontal="center" vertical="center" wrapText="1"/>
    </xf>
    <xf numFmtId="166" fontId="32" fillId="5" borderId="12" xfId="0" applyNumberFormat="1" applyFont="1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 wrapText="1"/>
    </xf>
    <xf numFmtId="0" fontId="25" fillId="5" borderId="55" xfId="0" applyFont="1" applyFill="1" applyBorder="1" applyProtection="1">
      <protection locked="0"/>
    </xf>
    <xf numFmtId="0" fontId="25" fillId="5" borderId="56" xfId="0" applyFont="1" applyFill="1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5" borderId="0" xfId="0" applyFill="1" applyAlignment="1" applyProtection="1"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164" fontId="35" fillId="5" borderId="16" xfId="2" applyFont="1" applyFill="1" applyBorder="1" applyAlignment="1" applyProtection="1">
      <alignment horizontal="center"/>
      <protection locked="0"/>
    </xf>
    <xf numFmtId="164" fontId="35" fillId="5" borderId="0" xfId="2" applyFont="1" applyFill="1" applyBorder="1" applyAlignment="1" applyProtection="1">
      <alignment horizontal="center"/>
      <protection locked="0"/>
    </xf>
    <xf numFmtId="0" fontId="11" fillId="2" borderId="57" xfId="2" applyNumberFormat="1" applyFont="1" applyFill="1" applyBorder="1" applyAlignment="1" applyProtection="1">
      <alignment horizontal="left" vertical="center"/>
      <protection locked="0"/>
    </xf>
    <xf numFmtId="0" fontId="11" fillId="2" borderId="58" xfId="2" applyNumberFormat="1" applyFont="1" applyFill="1" applyBorder="1" applyAlignment="1" applyProtection="1">
      <alignment horizontal="left" vertical="center"/>
      <protection locked="0"/>
    </xf>
    <xf numFmtId="0" fontId="11" fillId="2" borderId="57" xfId="0" applyNumberFormat="1" applyFont="1" applyFill="1" applyBorder="1" applyAlignment="1" applyProtection="1">
      <alignment vertical="center"/>
      <protection locked="0"/>
    </xf>
    <xf numFmtId="0" fontId="11" fillId="2" borderId="58" xfId="0" applyNumberFormat="1" applyFont="1" applyFill="1" applyBorder="1" applyAlignment="1" applyProtection="1">
      <alignment vertical="center"/>
      <protection locked="0"/>
    </xf>
    <xf numFmtId="166" fontId="25" fillId="5" borderId="0" xfId="0" applyNumberFormat="1" applyFont="1" applyFill="1" applyBorder="1" applyAlignment="1" applyProtection="1">
      <alignment horizontal="left"/>
      <protection locked="0"/>
    </xf>
    <xf numFmtId="164" fontId="45" fillId="5" borderId="0" xfId="2" applyFont="1" applyFill="1" applyBorder="1" applyAlignment="1" applyProtection="1">
      <alignment horizontal="left"/>
      <protection locked="0"/>
    </xf>
    <xf numFmtId="0" fontId="45" fillId="5" borderId="0" xfId="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0" fontId="33" fillId="5" borderId="59" xfId="0" applyFont="1" applyFill="1" applyBorder="1" applyProtection="1">
      <protection locked="0"/>
    </xf>
    <xf numFmtId="0" fontId="33" fillId="5" borderId="0" xfId="0" applyFont="1" applyFill="1" applyProtection="1"/>
    <xf numFmtId="0" fontId="0" fillId="5" borderId="0" xfId="0" applyFill="1" applyBorder="1" applyAlignment="1" applyProtection="1"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170" fontId="25" fillId="7" borderId="12" xfId="2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167" fontId="29" fillId="2" borderId="0" xfId="0" applyNumberFormat="1" applyFont="1" applyFill="1" applyBorder="1" applyAlignment="1" applyProtection="1">
      <alignment horizontal="center"/>
      <protection locked="0"/>
    </xf>
    <xf numFmtId="166" fontId="0" fillId="2" borderId="0" xfId="0" applyNumberFormat="1" applyFill="1" applyBorder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right"/>
      <protection locked="0"/>
    </xf>
    <xf numFmtId="165" fontId="48" fillId="2" borderId="60" xfId="0" applyNumberFormat="1" applyFont="1" applyFill="1" applyBorder="1" applyAlignment="1" applyProtection="1">
      <protection locked="0"/>
    </xf>
    <xf numFmtId="0" fontId="0" fillId="2" borderId="61" xfId="0" applyFill="1" applyBorder="1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21" fillId="5" borderId="0" xfId="0" applyFont="1" applyFill="1" applyBorder="1" applyAlignment="1" applyProtection="1">
      <alignment horizontal="left" vertical="top"/>
      <protection locked="0"/>
    </xf>
    <xf numFmtId="166" fontId="0" fillId="5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3" fillId="5" borderId="0" xfId="0" applyFont="1" applyFill="1" applyAlignment="1" applyProtection="1">
      <alignment horizontal="right"/>
    </xf>
    <xf numFmtId="166" fontId="25" fillId="5" borderId="29" xfId="0" applyNumberFormat="1" applyFont="1" applyFill="1" applyBorder="1" applyAlignment="1" applyProtection="1">
      <alignment horizontal="center"/>
      <protection locked="0"/>
    </xf>
    <xf numFmtId="166" fontId="25" fillId="5" borderId="24" xfId="0" applyNumberFormat="1" applyFont="1" applyFill="1" applyBorder="1" applyAlignment="1" applyProtection="1">
      <alignment horizontal="center"/>
      <protection locked="0"/>
    </xf>
    <xf numFmtId="0" fontId="47" fillId="5" borderId="59" xfId="0" applyFont="1" applyFill="1" applyBorder="1" applyAlignment="1" applyProtection="1">
      <alignment horizontal="left"/>
      <protection locked="0"/>
    </xf>
    <xf numFmtId="0" fontId="23" fillId="2" borderId="6" xfId="0" applyFont="1" applyFill="1" applyBorder="1" applyAlignment="1" applyProtection="1">
      <alignment horizontal="left"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36" fillId="0" borderId="44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164" fontId="35" fillId="5" borderId="21" xfId="2" applyFont="1" applyFill="1" applyBorder="1" applyAlignment="1" applyProtection="1">
      <alignment horizontal="center"/>
      <protection locked="0"/>
    </xf>
    <xf numFmtId="164" fontId="35" fillId="5" borderId="43" xfId="2" applyFont="1" applyFill="1" applyBorder="1" applyAlignment="1" applyProtection="1">
      <alignment horizontal="center"/>
      <protection locked="0"/>
    </xf>
    <xf numFmtId="169" fontId="35" fillId="0" borderId="28" xfId="2" applyNumberFormat="1" applyFont="1" applyFill="1" applyBorder="1" applyAlignment="1" applyProtection="1">
      <alignment horizontal="center"/>
      <protection locked="0"/>
    </xf>
    <xf numFmtId="169" fontId="12" fillId="0" borderId="28" xfId="2" applyNumberFormat="1" applyFont="1" applyFill="1" applyBorder="1" applyAlignment="1" applyProtection="1">
      <alignment horizontal="center" vertical="center"/>
      <protection locked="0"/>
    </xf>
    <xf numFmtId="169" fontId="25" fillId="0" borderId="0" xfId="2" applyNumberFormat="1" applyFont="1" applyFill="1" applyBorder="1" applyAlignment="1" applyProtection="1">
      <alignment horizontal="center"/>
      <protection locked="0"/>
    </xf>
    <xf numFmtId="169" fontId="35" fillId="0" borderId="28" xfId="2" applyNumberFormat="1" applyFont="1" applyFill="1" applyBorder="1" applyAlignment="1" applyProtection="1">
      <alignment horizontal="center" vertical="center"/>
      <protection locked="0"/>
    </xf>
    <xf numFmtId="169" fontId="25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vertical="center"/>
      <protection locked="0"/>
    </xf>
    <xf numFmtId="0" fontId="25" fillId="0" borderId="64" xfId="0" applyFont="1" applyBorder="1" applyAlignment="1" applyProtection="1">
      <alignment vertical="center"/>
      <protection locked="0"/>
    </xf>
    <xf numFmtId="0" fontId="25" fillId="0" borderId="65" xfId="0" applyFont="1" applyBorder="1" applyAlignment="1" applyProtection="1">
      <alignment vertical="center"/>
      <protection locked="0"/>
    </xf>
    <xf numFmtId="0" fontId="25" fillId="0" borderId="66" xfId="0" applyFont="1" applyBorder="1" applyAlignment="1" applyProtection="1">
      <alignment vertical="center"/>
      <protection locked="0"/>
    </xf>
    <xf numFmtId="166" fontId="25" fillId="5" borderId="0" xfId="0" applyNumberFormat="1" applyFont="1" applyFill="1" applyBorder="1" applyAlignment="1" applyProtection="1">
      <alignment horizontal="left" vertical="center"/>
      <protection locked="0"/>
    </xf>
    <xf numFmtId="166" fontId="25" fillId="5" borderId="0" xfId="0" applyNumberFormat="1" applyFont="1" applyFill="1" applyBorder="1" applyAlignment="1" applyProtection="1">
      <protection locked="0"/>
    </xf>
    <xf numFmtId="166" fontId="0" fillId="5" borderId="0" xfId="0" applyNumberFormat="1" applyFill="1" applyBorder="1" applyAlignment="1" applyProtection="1">
      <protection locked="0"/>
    </xf>
    <xf numFmtId="0" fontId="0" fillId="5" borderId="0" xfId="0" applyFill="1" applyBorder="1"/>
    <xf numFmtId="166" fontId="25" fillId="5" borderId="64" xfId="0" applyNumberFormat="1" applyFont="1" applyFill="1" applyBorder="1" applyAlignment="1" applyProtection="1">
      <alignment horizontal="center"/>
      <protection locked="0"/>
    </xf>
    <xf numFmtId="0" fontId="25" fillId="5" borderId="19" xfId="0" applyFont="1" applyFill="1" applyBorder="1" applyAlignment="1" applyProtection="1">
      <alignment horizontal="left" vertical="center"/>
      <protection locked="0"/>
    </xf>
    <xf numFmtId="0" fontId="3" fillId="2" borderId="4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vertical="center" wrapText="1"/>
    </xf>
    <xf numFmtId="0" fontId="12" fillId="0" borderId="44" xfId="0" applyFont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49" fillId="2" borderId="0" xfId="0" applyFont="1" applyFill="1" applyBorder="1" applyAlignment="1" applyProtection="1">
      <alignment horizontal="center" vertical="center"/>
      <protection hidden="1"/>
    </xf>
    <xf numFmtId="0" fontId="49" fillId="2" borderId="16" xfId="0" applyFont="1" applyFill="1" applyBorder="1" applyAlignment="1" applyProtection="1">
      <alignment horizontal="center" vertical="center"/>
      <protection hidden="1"/>
    </xf>
    <xf numFmtId="0" fontId="26" fillId="8" borderId="15" xfId="0" applyFont="1" applyFill="1" applyBorder="1" applyAlignment="1" applyProtection="1">
      <alignment horizontal="left" vertical="center"/>
      <protection locked="0"/>
    </xf>
    <xf numFmtId="0" fontId="26" fillId="8" borderId="40" xfId="0" applyFont="1" applyFill="1" applyBorder="1" applyAlignment="1" applyProtection="1">
      <alignment horizontal="left" vertical="center"/>
      <protection locked="0"/>
    </xf>
    <xf numFmtId="0" fontId="26" fillId="8" borderId="17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8" fillId="8" borderId="39" xfId="0" applyFont="1" applyFill="1" applyBorder="1" applyAlignment="1" applyProtection="1">
      <alignment horizontal="left" vertical="center"/>
    </xf>
    <xf numFmtId="0" fontId="28" fillId="8" borderId="41" xfId="0" applyFont="1" applyFill="1" applyBorder="1" applyAlignment="1" applyProtection="1">
      <alignment horizontal="left" vertical="center"/>
    </xf>
    <xf numFmtId="0" fontId="28" fillId="8" borderId="18" xfId="0" applyFont="1" applyFill="1" applyBorder="1" applyAlignment="1" applyProtection="1">
      <alignment horizontal="left" vertical="center"/>
    </xf>
    <xf numFmtId="0" fontId="28" fillId="8" borderId="47" xfId="0" applyFont="1" applyFill="1" applyBorder="1" applyAlignment="1" applyProtection="1">
      <alignment horizontal="left" vertical="center"/>
    </xf>
    <xf numFmtId="0" fontId="30" fillId="8" borderId="41" xfId="0" applyNumberFormat="1" applyFont="1" applyFill="1" applyBorder="1" applyAlignment="1" applyProtection="1">
      <alignment horizontal="left" vertical="center"/>
      <protection locked="0"/>
    </xf>
    <xf numFmtId="0" fontId="30" fillId="8" borderId="43" xfId="0" applyNumberFormat="1" applyFont="1" applyFill="1" applyBorder="1" applyAlignment="1" applyProtection="1">
      <alignment horizontal="left" vertical="center"/>
      <protection locked="0"/>
    </xf>
    <xf numFmtId="0" fontId="30" fillId="8" borderId="47" xfId="0" applyNumberFormat="1" applyFont="1" applyFill="1" applyBorder="1" applyAlignment="1" applyProtection="1">
      <alignment horizontal="left" vertical="center"/>
      <protection locked="0"/>
    </xf>
    <xf numFmtId="0" fontId="30" fillId="8" borderId="14" xfId="0" applyNumberFormat="1" applyFont="1" applyFill="1" applyBorder="1" applyAlignment="1" applyProtection="1">
      <alignment horizontal="left" vertical="center"/>
      <protection locked="0"/>
    </xf>
    <xf numFmtId="0" fontId="19" fillId="2" borderId="15" xfId="0" applyFont="1" applyFill="1" applyBorder="1" applyAlignment="1" applyProtection="1">
      <alignment horizontal="left" vertical="center" wrapText="1"/>
      <protection hidden="1"/>
    </xf>
    <xf numFmtId="0" fontId="19" fillId="2" borderId="40" xfId="0" applyFont="1" applyFill="1" applyBorder="1" applyAlignment="1" applyProtection="1">
      <alignment horizontal="left" vertical="center" wrapText="1"/>
      <protection hidden="1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center"/>
      <protection hidden="1"/>
    </xf>
    <xf numFmtId="0" fontId="29" fillId="2" borderId="16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center" vertical="top"/>
      <protection locked="0"/>
    </xf>
    <xf numFmtId="0" fontId="0" fillId="2" borderId="62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50" fillId="5" borderId="0" xfId="1" applyFill="1" applyAlignment="1" applyProtection="1">
      <alignment horizontal="center"/>
      <protection locked="0"/>
    </xf>
    <xf numFmtId="0" fontId="29" fillId="4" borderId="21" xfId="0" applyFont="1" applyFill="1" applyBorder="1" applyAlignment="1" applyProtection="1">
      <alignment horizontal="center" vertical="center" wrapText="1"/>
      <protection locked="0"/>
    </xf>
    <xf numFmtId="0" fontId="29" fillId="4" borderId="13" xfId="0" applyFont="1" applyFill="1" applyBorder="1" applyAlignment="1" applyProtection="1">
      <alignment horizontal="center" vertical="center" wrapText="1"/>
      <protection locked="0"/>
    </xf>
    <xf numFmtId="0" fontId="36" fillId="5" borderId="21" xfId="0" applyFont="1" applyFill="1" applyBorder="1" applyAlignment="1" applyProtection="1">
      <alignment horizontal="center" vertical="center" textRotation="255"/>
    </xf>
    <xf numFmtId="0" fontId="36" fillId="5" borderId="32" xfId="0" applyFont="1" applyFill="1" applyBorder="1" applyAlignment="1" applyProtection="1">
      <alignment horizontal="center" vertical="center" textRotation="255"/>
    </xf>
    <xf numFmtId="0" fontId="36" fillId="5" borderId="13" xfId="0" applyFont="1" applyFill="1" applyBorder="1" applyAlignment="1" applyProtection="1">
      <alignment horizontal="center" vertical="center" textRotation="255"/>
    </xf>
    <xf numFmtId="0" fontId="11" fillId="5" borderId="21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34" fillId="5" borderId="39" xfId="0" applyFont="1" applyFill="1" applyBorder="1" applyAlignment="1" applyProtection="1">
      <alignment horizontal="center" vertical="center"/>
    </xf>
    <xf numFmtId="0" fontId="34" fillId="5" borderId="43" xfId="0" applyFont="1" applyFill="1" applyBorder="1" applyAlignment="1" applyProtection="1">
      <alignment horizontal="center" vertical="center"/>
    </xf>
    <xf numFmtId="0" fontId="34" fillId="5" borderId="42" xfId="0" applyFont="1" applyFill="1" applyBorder="1" applyAlignment="1" applyProtection="1">
      <alignment horizontal="center" vertical="center"/>
    </xf>
    <xf numFmtId="0" fontId="34" fillId="5" borderId="16" xfId="0" applyFont="1" applyFill="1" applyBorder="1" applyAlignment="1" applyProtection="1">
      <alignment horizontal="center" vertical="center"/>
    </xf>
    <xf numFmtId="0" fontId="34" fillId="5" borderId="18" xfId="0" applyFont="1" applyFill="1" applyBorder="1" applyAlignment="1" applyProtection="1">
      <alignment horizontal="center" vertical="center"/>
    </xf>
    <xf numFmtId="0" fontId="34" fillId="5" borderId="14" xfId="0" applyFont="1" applyFill="1" applyBorder="1" applyAlignment="1" applyProtection="1">
      <alignment horizontal="center" vertical="center"/>
    </xf>
    <xf numFmtId="164" fontId="37" fillId="5" borderId="18" xfId="2" applyFont="1" applyFill="1" applyBorder="1" applyAlignment="1" applyProtection="1">
      <alignment horizontal="center" vertical="center"/>
      <protection locked="0"/>
    </xf>
    <xf numFmtId="164" fontId="37" fillId="5" borderId="47" xfId="2" applyFont="1" applyFill="1" applyBorder="1" applyAlignment="1" applyProtection="1">
      <alignment horizontal="center" vertical="center"/>
      <protection locked="0"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29" fillId="5" borderId="47" xfId="0" applyFont="1" applyFill="1" applyBorder="1" applyAlignment="1" applyProtection="1">
      <alignment horizontal="center" vertical="center" wrapText="1"/>
      <protection locked="0"/>
    </xf>
    <xf numFmtId="0" fontId="29" fillId="5" borderId="14" xfId="0" applyFont="1" applyFill="1" applyBorder="1" applyAlignment="1" applyProtection="1">
      <alignment horizontal="center" vertical="center" wrapText="1"/>
      <protection locked="0"/>
    </xf>
    <xf numFmtId="0" fontId="29" fillId="7" borderId="21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 applyProtection="1">
      <alignment horizontal="center" vertical="center"/>
      <protection locked="0"/>
    </xf>
    <xf numFmtId="166" fontId="25" fillId="5" borderId="0" xfId="0" applyNumberFormat="1" applyFont="1" applyFill="1" applyBorder="1" applyAlignment="1" applyProtection="1">
      <alignment horizontal="center"/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0" fontId="44" fillId="5" borderId="0" xfId="0" applyFont="1" applyFill="1" applyAlignment="1" applyProtection="1">
      <alignment horizontal="center" vertical="center" wrapText="1"/>
      <protection locked="0"/>
    </xf>
    <xf numFmtId="0" fontId="29" fillId="3" borderId="21" xfId="0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 applyProtection="1">
      <alignment horizontal="center" vertical="center"/>
    </xf>
    <xf numFmtId="0" fontId="25" fillId="6" borderId="21" xfId="0" applyFont="1" applyFill="1" applyBorder="1" applyAlignment="1" applyProtection="1">
      <alignment horizontal="center" vertical="center" wrapText="1"/>
    </xf>
    <xf numFmtId="0" fontId="25" fillId="6" borderId="13" xfId="0" applyFont="1" applyFill="1" applyBorder="1" applyAlignment="1" applyProtection="1">
      <alignment horizontal="center" vertical="center" wrapText="1"/>
    </xf>
    <xf numFmtId="166" fontId="2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37" xfId="0" applyFont="1" applyFill="1" applyBorder="1" applyAlignment="1" applyProtection="1">
      <alignment horizontal="center" vertical="center" wrapText="1"/>
      <protection locked="0"/>
    </xf>
    <xf numFmtId="0" fontId="25" fillId="5" borderId="20" xfId="0" applyFont="1" applyFill="1" applyBorder="1" applyAlignment="1" applyProtection="1">
      <alignment horizontal="center" vertical="center" wrapText="1"/>
      <protection locked="0"/>
    </xf>
    <xf numFmtId="0" fontId="25" fillId="5" borderId="19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left" vertical="center"/>
      <protection locked="0"/>
    </xf>
    <xf numFmtId="0" fontId="25" fillId="6" borderId="32" xfId="0" applyFont="1" applyFill="1" applyBorder="1" applyAlignment="1" applyProtection="1">
      <alignment horizontal="left" vertical="center"/>
      <protection locked="0"/>
    </xf>
    <xf numFmtId="0" fontId="25" fillId="6" borderId="13" xfId="0" applyFont="1" applyFill="1" applyBorder="1" applyAlignment="1" applyProtection="1">
      <alignment horizontal="left" vertical="center"/>
      <protection locked="0"/>
    </xf>
  </cellXfs>
  <cellStyles count="3">
    <cellStyle name="Hipervínculo" xfId="1" builtinId="8"/>
    <cellStyle name="Moneda [0]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3</xdr:col>
      <xdr:colOff>76200</xdr:colOff>
      <xdr:row>2</xdr:row>
      <xdr:rowOff>0</xdr:rowOff>
    </xdr:to>
    <xdr:pic>
      <xdr:nvPicPr>
        <xdr:cNvPr id="2431" name="Picture 2" descr="A: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"/>
          <a:ext cx="7143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9050" y="2076450"/>
          <a:ext cx="6772275" cy="46386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 fontAlgn="base"/>
          <a:r>
            <a:rPr lang="es-AR" sz="1200" b="1" i="0" u="sng" baseline="0">
              <a:latin typeface="Arial" pitchFamily="34" charset="0"/>
              <a:ea typeface="+mn-ea"/>
              <a:cs typeface="Arial" pitchFamily="34" charset="0"/>
            </a:rPr>
            <a:t>Forma de pago:</a:t>
          </a:r>
          <a:endParaRPr lang="es-AR" sz="12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a) Cotizaciones en pesos: (sin condicionamientos de actualización a valor u$s)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    1) Contado contra entrega  (  ) 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    2) Las pagos se realizaran a los 30 dias fecha entrega mercaderia  (  ) </a:t>
          </a:r>
        </a:p>
        <a:p>
          <a:pPr rtl="0"/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    3) Las pagos se realizaran a los 60 dias fecha entrega mercaderia  (  ) 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b) Cotizaciones en divisas: (con condicionamiento de actualización) 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Los pagos se efectuarán en Pesos al valor del Dólar Banco Nación  Argentina tipo vendedor al día anterior al de emisión del respectivo cheque.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    1) Contado contra entrega  (  ) 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    2) Las pagos se realizaran a  los 30 dias fecha entrega mercaderia  (  ) 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    3) Las pagos se realizaran a los 60 dias fecha entrega mercaderia  (  ) 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(  ) Seleccionar y/o indicar la forma de pago aceptada.</a:t>
          </a:r>
          <a:endParaRPr lang="es-AR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0" i="0" baseline="0">
              <a:latin typeface="Arial" pitchFamily="34" charset="0"/>
              <a:ea typeface="+mn-ea"/>
              <a:cs typeface="Arial" pitchFamily="34" charset="0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s-AR" sz="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.  NO SE REALIZARAN PAGOS POR ANTICIPADO BAJO NINGUNA CIRCUNSTANCIA.</a:t>
          </a:r>
        </a:p>
        <a:p>
          <a:pPr rtl="0"/>
          <a:endParaRPr lang="es-AR" sz="400" b="1" i="0" baseline="0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AR" sz="1000" b="1">
              <a:latin typeface="+mn-lt"/>
              <a:ea typeface="+mn-ea"/>
              <a:cs typeface="+mn-cs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endParaRPr lang="es-AR" sz="1000">
            <a:latin typeface="+mn-lt"/>
            <a:ea typeface="+mn-ea"/>
            <a:cs typeface="+mn-cs"/>
          </a:endParaRPr>
        </a:p>
        <a:p>
          <a:pPr rtl="0"/>
          <a:endParaRPr lang="es-AR" sz="100" b="0" i="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1100" b="1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Lo solicitado es con entrega en San Pedro, </a:t>
          </a:r>
          <a:r>
            <a:rPr lang="es-AR" sz="1100" b="1" i="0" u="sng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libre de flete</a:t>
          </a:r>
          <a:r>
            <a:rPr lang="es-AR" sz="1100" b="1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lang="es-AR" sz="900" b="1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caso contrario dejar bien expresado en cotización. </a:t>
          </a:r>
        </a:p>
        <a:p>
          <a:pPr rtl="0"/>
          <a:r>
            <a:rPr lang="es-AR" sz="9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Las cantidades pueden variar en mas o en menos a la hora de ajudicar.</a:t>
          </a:r>
        </a:p>
        <a:p>
          <a:pPr rtl="0"/>
          <a:endParaRPr lang="es-AR" sz="900" b="1" i="0" baseline="0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9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Aclarar  forma de pago, mantenimiento de oferta y plazo de entrega. Caso contrario se tomara </a:t>
          </a:r>
          <a:r>
            <a:rPr lang="es-AR" sz="900" b="1" i="0" u="sng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30 dias como forma de pago, inmediato como plazo de entrega y 20 dias como mantenimiento de oferta.</a:t>
          </a:r>
          <a:endParaRPr lang="es-AR" sz="900" b="1" u="sng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endParaRPr lang="es-AR" sz="900" b="0" i="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900" b="1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Podra descargar el pliego de </a:t>
          </a:r>
          <a:r>
            <a:rPr lang="es-AR" sz="900" b="1" i="0" u="sng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CONDICIONES PARTICULARES y CONDICIONES GENERALES PARA LA CONTRATACION DE BIENES Y SERVICIOS</a:t>
          </a:r>
          <a:r>
            <a:rPr lang="es-AR" sz="900" b="1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de http://www.coopser.com.ar/seccion.php?id=8</a:t>
          </a:r>
          <a:endParaRPr lang="es-AR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s-AR" sz="900" b="1" i="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Las ofertas seran aceptadas por mail en forma PROVISORIA, se deberá enviar la oferta original por sobre cerrado, personalmente o por correo.</a:t>
          </a:r>
          <a:endParaRPr lang="es-AR" sz="9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 rtl="0" fontAlgn="base"/>
          <a:r>
            <a:rPr lang="es-AR" sz="900" b="1" i="0" u="sng" baseline="0">
              <a:latin typeface="Arial" pitchFamily="34" charset="0"/>
              <a:ea typeface="+mn-ea"/>
              <a:cs typeface="Arial" pitchFamily="34" charset="0"/>
            </a:rPr>
            <a:t>Condiciones Especiales:</a:t>
          </a:r>
          <a:endParaRPr lang="es-AR" sz="9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AR" sz="800" b="1" i="0" u="sng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Sr. Proveedor</a:t>
          </a:r>
          <a:r>
            <a:rPr lang="es-AR" sz="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s-AR" sz="800" b="1" i="1" u="sng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Certificados de Afiliacion de ART y clausulas de No Repeticion en favor de la Cooperativa de Provision de Servicios Electricos, Publicos y Sociales de San Pedro ltda.</a:t>
          </a:r>
          <a:endParaRPr lang="es-AR" sz="800" b="1" i="1" u="sng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s-AR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40"/>
  <sheetViews>
    <sheetView tabSelected="1" topLeftCell="A28" workbookViewId="0">
      <selection activeCell="E5" sqref="E5:H5"/>
    </sheetView>
  </sheetViews>
  <sheetFormatPr baseColWidth="10" defaultColWidth="0" defaultRowHeight="12.75" zeroHeight="1"/>
  <cols>
    <col min="1" max="2" width="3.85546875" customWidth="1"/>
    <col min="3" max="3" width="2.7109375" customWidth="1"/>
    <col min="4" max="4" width="37.28515625" customWidth="1"/>
    <col min="5" max="5" width="20.5703125" customWidth="1"/>
    <col min="6" max="6" width="4.7109375" customWidth="1"/>
    <col min="7" max="7" width="13.28515625" customWidth="1"/>
    <col min="8" max="8" width="11.28515625" customWidth="1"/>
    <col min="9" max="9" width="0.85546875" customWidth="1"/>
  </cols>
  <sheetData>
    <row r="1" spans="1:9" ht="18.95" customHeight="1" thickBot="1">
      <c r="B1" s="26"/>
      <c r="C1" s="233" t="s">
        <v>6</v>
      </c>
      <c r="D1" s="233"/>
      <c r="E1" s="21"/>
      <c r="F1" s="20"/>
      <c r="G1" s="22"/>
      <c r="H1" s="23" t="s">
        <v>14</v>
      </c>
      <c r="I1" s="2"/>
    </row>
    <row r="2" spans="1:9" ht="32.25" customHeight="1">
      <c r="A2" s="26"/>
      <c r="B2" s="26"/>
      <c r="C2" s="233"/>
      <c r="D2" s="233"/>
      <c r="E2" s="240" t="s">
        <v>77</v>
      </c>
      <c r="F2" s="241"/>
      <c r="G2" s="244"/>
      <c r="H2" s="245"/>
      <c r="I2" s="2"/>
    </row>
    <row r="3" spans="1:9" ht="14.25" customHeight="1" thickBot="1">
      <c r="A3" s="252" t="s">
        <v>21</v>
      </c>
      <c r="B3" s="252"/>
      <c r="C3" s="252"/>
      <c r="D3" s="253"/>
      <c r="E3" s="242"/>
      <c r="F3" s="243"/>
      <c r="G3" s="246"/>
      <c r="H3" s="247"/>
      <c r="I3" s="3"/>
    </row>
    <row r="4" spans="1:9" ht="14.25" customHeight="1" thickBot="1">
      <c r="A4" s="254" t="s">
        <v>50</v>
      </c>
      <c r="B4" s="254"/>
      <c r="C4" s="254"/>
      <c r="D4" s="254"/>
      <c r="E4" s="239" t="s">
        <v>57</v>
      </c>
      <c r="F4" s="239"/>
      <c r="G4" s="239"/>
      <c r="H4" s="239"/>
      <c r="I4" s="2"/>
    </row>
    <row r="5" spans="1:9" ht="25.5" customHeight="1" thickBot="1">
      <c r="A5" s="234" t="s">
        <v>3</v>
      </c>
      <c r="B5" s="234"/>
      <c r="C5" s="234"/>
      <c r="D5" s="235"/>
      <c r="E5" s="236" t="s">
        <v>78</v>
      </c>
      <c r="F5" s="237"/>
      <c r="G5" s="237"/>
      <c r="H5" s="238"/>
      <c r="I5" s="2"/>
    </row>
    <row r="6" spans="1:9" ht="14.25" customHeight="1">
      <c r="A6" s="13"/>
      <c r="B6" s="13"/>
      <c r="C6" s="13"/>
      <c r="D6" s="13"/>
      <c r="E6" s="1"/>
      <c r="F6" s="27" t="s">
        <v>19</v>
      </c>
      <c r="G6" s="28" t="s">
        <v>58</v>
      </c>
      <c r="H6" s="19"/>
      <c r="I6" s="2"/>
    </row>
    <row r="7" spans="1:9" ht="14.25" customHeight="1">
      <c r="A7" s="255" t="s">
        <v>2</v>
      </c>
      <c r="B7" s="255"/>
      <c r="C7" s="255"/>
      <c r="D7" s="255"/>
      <c r="E7" s="1"/>
      <c r="F7" s="27" t="s">
        <v>11</v>
      </c>
      <c r="G7" s="28" t="s">
        <v>58</v>
      </c>
      <c r="H7" s="10"/>
      <c r="I7" s="2"/>
    </row>
    <row r="8" spans="1:9" ht="14.25" customHeight="1" thickBot="1">
      <c r="A8" s="255"/>
      <c r="B8" s="255"/>
      <c r="C8" s="255"/>
      <c r="D8" s="255"/>
      <c r="E8" s="1"/>
      <c r="F8" s="27" t="s">
        <v>12</v>
      </c>
      <c r="G8" s="5" t="s">
        <v>18</v>
      </c>
      <c r="H8" s="10"/>
      <c r="I8" s="2"/>
    </row>
    <row r="9" spans="1:9" ht="33" customHeight="1" thickBot="1">
      <c r="A9" s="52" t="s">
        <v>15</v>
      </c>
      <c r="B9" s="256"/>
      <c r="C9" s="256"/>
      <c r="D9" s="256"/>
      <c r="E9" s="248" t="s">
        <v>13</v>
      </c>
      <c r="F9" s="249"/>
      <c r="G9" s="250" t="s">
        <v>51</v>
      </c>
      <c r="H9" s="251"/>
      <c r="I9" s="2"/>
    </row>
    <row r="10" spans="1:9" s="11" customFormat="1" ht="18.9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218"/>
      <c r="B12" s="219"/>
      <c r="C12" s="219"/>
      <c r="D12" s="219"/>
      <c r="E12" s="219"/>
      <c r="F12" s="219"/>
      <c r="G12" s="219"/>
      <c r="H12" s="219"/>
      <c r="I12" s="42"/>
    </row>
    <row r="13" spans="1:9" s="11" customFormat="1" ht="18" customHeight="1">
      <c r="A13" s="218"/>
      <c r="B13" s="219"/>
      <c r="C13" s="219"/>
      <c r="D13" s="219"/>
      <c r="E13" s="219"/>
      <c r="F13" s="219"/>
      <c r="G13" s="219"/>
      <c r="H13" s="219"/>
      <c r="I13" s="42"/>
    </row>
    <row r="14" spans="1:9" s="11" customFormat="1" ht="15" customHeight="1">
      <c r="A14" s="218"/>
      <c r="B14" s="219"/>
      <c r="C14" s="219"/>
      <c r="D14" s="219"/>
      <c r="E14" s="219"/>
      <c r="F14" s="219"/>
      <c r="G14" s="219"/>
      <c r="H14" s="219"/>
      <c r="I14" s="42"/>
    </row>
    <row r="15" spans="1:9" s="11" customFormat="1" ht="21.75" customHeight="1">
      <c r="A15" s="232"/>
      <c r="B15" s="232"/>
      <c r="C15" s="232"/>
      <c r="D15" s="232"/>
      <c r="E15" s="232"/>
      <c r="F15" s="232"/>
      <c r="G15" s="232"/>
      <c r="H15" s="232"/>
      <c r="I15" s="42"/>
    </row>
    <row r="16" spans="1:9" s="11" customFormat="1" ht="17.4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4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4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18"/>
      <c r="B19" s="219"/>
      <c r="C19" s="219"/>
      <c r="D19" s="219"/>
      <c r="E19" s="219"/>
      <c r="F19" s="219"/>
      <c r="G19" s="219"/>
      <c r="H19" s="219"/>
      <c r="I19" s="42"/>
    </row>
    <row r="20" spans="1:9" s="11" customFormat="1" ht="18" customHeight="1">
      <c r="A20" s="218"/>
      <c r="B20" s="219"/>
      <c r="C20" s="219"/>
      <c r="D20" s="219"/>
      <c r="E20" s="219"/>
      <c r="F20" s="219"/>
      <c r="G20" s="219"/>
      <c r="H20" s="219"/>
      <c r="I20" s="42"/>
    </row>
    <row r="21" spans="1:9" s="11" customFormat="1" ht="15.75" customHeight="1">
      <c r="A21" s="218"/>
      <c r="B21" s="219"/>
      <c r="C21" s="219"/>
      <c r="D21" s="219"/>
      <c r="E21" s="219"/>
      <c r="F21" s="219"/>
      <c r="G21" s="219"/>
      <c r="H21" s="219"/>
      <c r="I21" s="42"/>
    </row>
    <row r="22" spans="1:9" s="11" customFormat="1" ht="21" customHeight="1">
      <c r="A22" s="232"/>
      <c r="B22" s="231"/>
      <c r="C22" s="231"/>
      <c r="D22" s="231"/>
      <c r="E22" s="231"/>
      <c r="F22" s="231"/>
      <c r="G22" s="231"/>
      <c r="H22" s="231"/>
      <c r="I22" s="42"/>
    </row>
    <row r="23" spans="1:9" s="11" customFormat="1" ht="16.5" customHeight="1">
      <c r="A23" s="231"/>
      <c r="B23" s="231"/>
      <c r="C23" s="231"/>
      <c r="D23" s="231"/>
      <c r="E23" s="231"/>
      <c r="F23" s="231"/>
      <c r="G23" s="231"/>
      <c r="H23" s="231"/>
      <c r="I23" s="42"/>
    </row>
    <row r="24" spans="1:9" s="11" customFormat="1" ht="17.4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4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4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4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217" t="s">
        <v>4</v>
      </c>
      <c r="B30" s="217"/>
      <c r="C30" s="217"/>
      <c r="D30" s="217"/>
      <c r="E30" s="217"/>
      <c r="F30" s="45"/>
      <c r="G30" s="45"/>
      <c r="H30" s="45"/>
      <c r="I30" s="10"/>
    </row>
    <row r="31" spans="1:9" s="11" customFormat="1" ht="12.6" customHeight="1">
      <c r="A31" s="220" t="s">
        <v>0</v>
      </c>
      <c r="B31" s="220" t="s">
        <v>20</v>
      </c>
      <c r="C31" s="222" t="s">
        <v>1</v>
      </c>
      <c r="D31" s="227" t="s">
        <v>7</v>
      </c>
      <c r="E31" s="228"/>
      <c r="F31" s="225" t="s">
        <v>5</v>
      </c>
      <c r="G31" s="222" t="s">
        <v>16</v>
      </c>
      <c r="H31" s="222" t="s">
        <v>17</v>
      </c>
      <c r="I31" s="10"/>
    </row>
    <row r="32" spans="1:9" s="11" customFormat="1" ht="12" customHeight="1">
      <c r="A32" s="221"/>
      <c r="B32" s="221"/>
      <c r="C32" s="224"/>
      <c r="D32" s="229"/>
      <c r="E32" s="230"/>
      <c r="F32" s="226"/>
      <c r="G32" s="223"/>
      <c r="H32" s="224"/>
      <c r="I32" s="10"/>
    </row>
    <row r="33" spans="1:9" s="11" customFormat="1" ht="19.5" customHeight="1">
      <c r="A33" s="6">
        <v>1</v>
      </c>
      <c r="B33" s="7">
        <v>12</v>
      </c>
      <c r="C33" s="6" t="s">
        <v>53</v>
      </c>
      <c r="D33" s="24" t="s">
        <v>59</v>
      </c>
      <c r="E33" s="8"/>
      <c r="F33" s="14"/>
      <c r="G33" s="9"/>
      <c r="H33" s="9"/>
      <c r="I33" s="10"/>
    </row>
    <row r="34" spans="1:9" s="11" customFormat="1" ht="19.5" customHeight="1">
      <c r="A34" s="15"/>
      <c r="B34" s="16"/>
      <c r="C34" s="15"/>
      <c r="D34" s="25" t="s">
        <v>60</v>
      </c>
      <c r="E34" s="18"/>
      <c r="F34" s="17"/>
      <c r="G34" s="17"/>
      <c r="H34" s="17"/>
      <c r="I34" s="10"/>
    </row>
    <row r="35" spans="1:9" s="11" customFormat="1" ht="19.5" customHeight="1">
      <c r="A35" s="15"/>
      <c r="B35" s="16"/>
      <c r="C35" s="15"/>
      <c r="D35" s="25" t="s">
        <v>61</v>
      </c>
      <c r="E35" s="18"/>
      <c r="F35" s="17"/>
      <c r="G35" s="17"/>
      <c r="H35" s="17"/>
      <c r="I35" s="10"/>
    </row>
    <row r="36" spans="1:9" s="11" customFormat="1" ht="19.5" customHeight="1">
      <c r="A36" s="15"/>
      <c r="B36" s="16"/>
      <c r="C36" s="15"/>
      <c r="D36" s="25" t="s">
        <v>62</v>
      </c>
      <c r="E36" s="18"/>
      <c r="F36" s="17"/>
      <c r="G36" s="17"/>
      <c r="H36" s="17"/>
      <c r="I36" s="10"/>
    </row>
    <row r="37" spans="1:9" s="11" customFormat="1" ht="19.5" customHeight="1">
      <c r="A37" s="15"/>
      <c r="B37" s="16"/>
      <c r="C37" s="15"/>
      <c r="D37" s="195"/>
      <c r="E37" s="18"/>
      <c r="F37" s="17"/>
      <c r="G37" s="17"/>
      <c r="H37" s="17"/>
      <c r="I37" s="10"/>
    </row>
    <row r="38" spans="1:9" s="11" customFormat="1" ht="19.5" customHeight="1">
      <c r="A38" s="15">
        <v>2</v>
      </c>
      <c r="B38" s="16">
        <v>24</v>
      </c>
      <c r="C38" s="15" t="s">
        <v>53</v>
      </c>
      <c r="D38" s="25" t="s">
        <v>56</v>
      </c>
      <c r="E38" s="18"/>
      <c r="F38" s="17"/>
      <c r="G38" s="17"/>
      <c r="H38" s="17"/>
      <c r="I38" s="10"/>
    </row>
    <row r="39" spans="1:9" s="11" customFormat="1" ht="19.5" customHeight="1">
      <c r="A39" s="15"/>
      <c r="B39" s="16"/>
      <c r="C39" s="15"/>
      <c r="D39" s="195"/>
      <c r="E39" s="18"/>
      <c r="F39" s="17"/>
      <c r="G39" s="17"/>
      <c r="H39" s="17"/>
      <c r="I39" s="10"/>
    </row>
    <row r="40" spans="1:9" s="11" customFormat="1" ht="19.5" customHeight="1">
      <c r="A40" s="15">
        <v>3</v>
      </c>
      <c r="B40" s="16">
        <v>8</v>
      </c>
      <c r="C40" s="15" t="s">
        <v>53</v>
      </c>
      <c r="D40" s="25" t="s">
        <v>54</v>
      </c>
      <c r="E40" s="18"/>
      <c r="F40" s="17"/>
      <c r="G40" s="17"/>
      <c r="H40" s="17"/>
      <c r="I40" s="10"/>
    </row>
    <row r="41" spans="1:9" s="11" customFormat="1" ht="19.5" customHeight="1">
      <c r="A41" s="15"/>
      <c r="B41" s="16"/>
      <c r="C41" s="15"/>
      <c r="D41" s="25" t="s">
        <v>55</v>
      </c>
      <c r="E41" s="18"/>
      <c r="F41" s="17"/>
      <c r="G41" s="17"/>
      <c r="H41" s="17"/>
      <c r="I41" s="10"/>
    </row>
    <row r="42" spans="1:9" s="11" customFormat="1" ht="19.5" customHeight="1">
      <c r="A42" s="15"/>
      <c r="B42" s="16"/>
      <c r="C42" s="15"/>
      <c r="D42" s="25"/>
      <c r="E42" s="18"/>
      <c r="F42" s="17"/>
      <c r="G42" s="17"/>
      <c r="H42" s="17"/>
      <c r="I42" s="10"/>
    </row>
    <row r="43" spans="1:9" s="11" customFormat="1" ht="19.5" customHeight="1">
      <c r="A43" s="15"/>
      <c r="B43" s="16"/>
      <c r="C43" s="15"/>
      <c r="D43" s="25"/>
      <c r="E43" s="18"/>
      <c r="F43" s="17"/>
      <c r="G43" s="17"/>
      <c r="H43" s="17"/>
      <c r="I43" s="10"/>
    </row>
    <row r="44" spans="1:9" s="11" customFormat="1" ht="19.5" customHeight="1">
      <c r="A44" s="29"/>
      <c r="B44" s="30"/>
      <c r="C44" s="29"/>
      <c r="D44" s="31"/>
      <c r="E44" s="32"/>
      <c r="F44" s="46"/>
      <c r="G44" s="46"/>
      <c r="H44" s="46"/>
      <c r="I44" s="10"/>
    </row>
    <row r="45" spans="1:9" s="11" customFormat="1">
      <c r="A45" s="47" t="s">
        <v>9</v>
      </c>
      <c r="B45" s="48"/>
      <c r="C45" s="49" t="s">
        <v>8</v>
      </c>
      <c r="D45" s="49"/>
      <c r="E45" s="50"/>
      <c r="F45" s="50"/>
      <c r="G45" s="50"/>
      <c r="H45" s="51" t="s">
        <v>10</v>
      </c>
      <c r="I45" s="10"/>
    </row>
    <row r="46" spans="1:9" s="12" customFormat="1" ht="18.75" customHeight="1">
      <c r="A46" s="36"/>
      <c r="B46" s="36"/>
      <c r="C46" s="36"/>
      <c r="D46" s="38"/>
      <c r="E46" s="35"/>
      <c r="F46" s="35"/>
      <c r="G46" s="35"/>
      <c r="H46" s="35"/>
    </row>
    <row r="47" spans="1:9" s="12" customFormat="1" ht="18.75" customHeight="1">
      <c r="A47" s="36"/>
      <c r="B47" s="36"/>
      <c r="C47" s="36"/>
      <c r="D47" s="38"/>
      <c r="E47" s="35"/>
      <c r="F47" s="35"/>
      <c r="G47" s="35"/>
      <c r="H47" s="35"/>
    </row>
    <row r="48" spans="1:9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3"/>
      <c r="F66" s="33"/>
      <c r="G66" s="33"/>
      <c r="H66" s="33"/>
    </row>
    <row r="67" spans="1:8" s="12" customFormat="1" ht="18.75" customHeight="1">
      <c r="A67" s="36"/>
      <c r="B67" s="36"/>
      <c r="C67" s="36"/>
      <c r="D67" s="38"/>
      <c r="E67" s="33"/>
      <c r="F67" s="33"/>
      <c r="G67" s="33"/>
      <c r="H67" s="33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7"/>
      <c r="B81" s="37"/>
      <c r="C81" s="37"/>
      <c r="D81" s="39"/>
      <c r="E81" s="34"/>
      <c r="F81" s="34"/>
      <c r="G81" s="34"/>
      <c r="H81" s="34"/>
    </row>
    <row r="82" spans="1:8" s="12" customFormat="1" ht="18.75" customHeight="1">
      <c r="A82" s="37"/>
      <c r="B82" s="37"/>
      <c r="C82" s="37"/>
      <c r="D82" s="39"/>
      <c r="E82" s="34"/>
      <c r="F82" s="34"/>
      <c r="G82" s="34"/>
      <c r="H82" s="34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>
      <c r="A90" s="53"/>
      <c r="B90" s="11"/>
      <c r="C90" s="54"/>
      <c r="D90" s="11"/>
      <c r="E90" s="11"/>
      <c r="F90" s="11"/>
      <c r="G90" s="11"/>
      <c r="H90" s="11"/>
    </row>
    <row r="91" spans="1:8" s="4" customFormat="1" hidden="1">
      <c r="A91"/>
      <c r="B91"/>
      <c r="C91"/>
      <c r="D91"/>
      <c r="E91"/>
      <c r="F91"/>
      <c r="G91"/>
      <c r="H91"/>
    </row>
    <row r="92" spans="1:8" s="4" customFormat="1" hidden="1">
      <c r="A92"/>
      <c r="B92"/>
      <c r="C92"/>
      <c r="D92"/>
      <c r="E92"/>
      <c r="F92"/>
      <c r="G92"/>
      <c r="H92"/>
    </row>
    <row r="93" spans="1:8" s="4" customFormat="1" hidden="1">
      <c r="A93"/>
      <c r="B93"/>
      <c r="C93"/>
      <c r="D93"/>
      <c r="E93"/>
      <c r="F93"/>
      <c r="G93"/>
      <c r="H93"/>
    </row>
    <row r="94" spans="1:8" s="4" customFormat="1" hidden="1">
      <c r="A94"/>
      <c r="B94"/>
      <c r="C94"/>
      <c r="D94"/>
      <c r="E94"/>
      <c r="F94"/>
      <c r="G94"/>
      <c r="H94"/>
    </row>
    <row r="95" spans="1:8" s="4" customFormat="1" hidden="1">
      <c r="A95"/>
      <c r="B95"/>
      <c r="C95"/>
      <c r="D95"/>
      <c r="E95"/>
      <c r="F95"/>
      <c r="G95"/>
      <c r="H95"/>
    </row>
    <row r="96" spans="1:8" s="4" customFormat="1" hidden="1">
      <c r="A96"/>
      <c r="B96"/>
      <c r="C96"/>
      <c r="D96"/>
      <c r="E96"/>
      <c r="F96"/>
      <c r="G96"/>
      <c r="H96"/>
    </row>
    <row r="97" spans="1:8" s="4" customFormat="1" hidden="1">
      <c r="A97"/>
      <c r="B97"/>
      <c r="C97"/>
      <c r="D97"/>
      <c r="E97"/>
      <c r="F97"/>
      <c r="G97"/>
      <c r="H97"/>
    </row>
    <row r="98" spans="1:8" s="4" customFormat="1" hidden="1">
      <c r="A98"/>
      <c r="B98"/>
      <c r="C98"/>
      <c r="D98"/>
      <c r="E98"/>
      <c r="F98"/>
      <c r="G98"/>
      <c r="H98"/>
    </row>
    <row r="99" spans="1:8" s="4" customFormat="1" hidden="1">
      <c r="A99"/>
      <c r="B99"/>
      <c r="C99"/>
      <c r="D99"/>
      <c r="E99"/>
      <c r="F99"/>
      <c r="G99"/>
      <c r="H99"/>
    </row>
    <row r="100" spans="1:8" hidden="1"/>
    <row r="101" spans="1:8" hidden="1"/>
    <row r="102" spans="1:8" hidden="1"/>
    <row r="103" spans="1:8" hidden="1"/>
    <row r="104" spans="1:8" hidden="1"/>
    <row r="105" spans="1:8" hidden="1"/>
    <row r="106" spans="1:8" hidden="1"/>
    <row r="107" spans="1:8" hidden="1"/>
    <row r="108" spans="1:8" hidden="1"/>
    <row r="109" spans="1:8" hidden="1"/>
    <row r="110" spans="1:8" hidden="1"/>
    <row r="111" spans="1:8" hidden="1"/>
    <row r="112" spans="1:8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/>
    <row r="137"/>
    <row r="138"/>
    <row r="139"/>
    <row r="140"/>
  </sheetData>
  <sheetProtection formatCells="0" formatRows="0" insertColumns="0" insertRows="0" insertHyperlinks="0" deleteRows="0"/>
  <customSheetViews>
    <customSheetView guid="{0AFEB7F3-6FE7-421E-B51B-0C32BDCFDA57}" hiddenRows="1" hiddenColumns="1">
      <selection activeCell="D37" sqref="D37"/>
      <pageMargins left="0.19" right="0.17" top="0.13" bottom="0.08" header="0" footer="0"/>
      <printOptions horizontalCentered="1"/>
      <pageSetup paperSize="9" orientation="portrait" horizontalDpi="300" verticalDpi="300" r:id="rId1"/>
      <headerFooter alignWithMargins="0"/>
    </customSheetView>
  </customSheetViews>
  <mergeCells count="29">
    <mergeCell ref="E9:F9"/>
    <mergeCell ref="G9:H9"/>
    <mergeCell ref="A3:D3"/>
    <mergeCell ref="A12:H12"/>
    <mergeCell ref="A4:D4"/>
    <mergeCell ref="A7:D8"/>
    <mergeCell ref="B9:D9"/>
    <mergeCell ref="C1:D2"/>
    <mergeCell ref="A5:D5"/>
    <mergeCell ref="E5:H5"/>
    <mergeCell ref="E4:H4"/>
    <mergeCell ref="E2:F3"/>
    <mergeCell ref="G2:H3"/>
    <mergeCell ref="A30:E30"/>
    <mergeCell ref="A13:H13"/>
    <mergeCell ref="B31:B32"/>
    <mergeCell ref="A31:A32"/>
    <mergeCell ref="G31:G32"/>
    <mergeCell ref="H31:H32"/>
    <mergeCell ref="F31:F32"/>
    <mergeCell ref="C31:C32"/>
    <mergeCell ref="D31:E32"/>
    <mergeCell ref="A21:H21"/>
    <mergeCell ref="A23:H23"/>
    <mergeCell ref="A22:H22"/>
    <mergeCell ref="A14:H14"/>
    <mergeCell ref="A19:H19"/>
    <mergeCell ref="A15:H15"/>
    <mergeCell ref="A20:H20"/>
  </mergeCells>
  <phoneticPr fontId="0" type="noConversion"/>
  <printOptions horizontalCentered="1"/>
  <pageMargins left="0.19685039370078741" right="0.15748031496062992" top="0.11811023622047245" bottom="7.874015748031496E-2" header="0" footer="0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R5" sqref="R5:R7"/>
    </sheetView>
  </sheetViews>
  <sheetFormatPr baseColWidth="10" defaultRowHeight="12.75"/>
  <cols>
    <col min="1" max="1" width="3.140625" style="190" customWidth="1"/>
    <col min="2" max="2" width="5.140625" style="190" customWidth="1"/>
    <col min="3" max="3" width="17.140625" style="11" customWidth="1"/>
    <col min="4" max="4" width="19.5703125" style="11" customWidth="1"/>
    <col min="5" max="5" width="6.42578125" style="130" bestFit="1" customWidth="1"/>
    <col min="6" max="6" width="9.85546875" style="11" bestFit="1" customWidth="1"/>
    <col min="7" max="7" width="21" style="11" customWidth="1"/>
    <col min="8" max="8" width="0.85546875" style="11" customWidth="1"/>
    <col min="9" max="9" width="6.28515625" style="11" bestFit="1" customWidth="1"/>
    <col min="10" max="10" width="9.85546875" style="11" bestFit="1" customWidth="1"/>
    <col min="11" max="11" width="12.5703125" style="11" customWidth="1"/>
    <col min="12" max="12" width="0.85546875" style="11" customWidth="1"/>
    <col min="13" max="13" width="10.7109375" style="11" customWidth="1"/>
    <col min="14" max="14" width="11.85546875" style="11" customWidth="1"/>
    <col min="15" max="15" width="19.140625" style="11" customWidth="1"/>
    <col min="16" max="16" width="1" style="11" customWidth="1"/>
    <col min="17" max="17" width="6" style="11" bestFit="1" customWidth="1"/>
    <col min="18" max="18" width="13.42578125" style="11" customWidth="1"/>
    <col min="19" max="19" width="15" style="11" customWidth="1"/>
    <col min="20" max="20" width="0.85546875" style="11" customWidth="1"/>
    <col min="21" max="21" width="0.5703125" style="11" customWidth="1"/>
    <col min="22" max="22" width="10.28515625" style="11" bestFit="1" customWidth="1"/>
    <col min="23" max="23" width="0.7109375" style="11" customWidth="1"/>
    <col min="24" max="24" width="3.140625" style="11" customWidth="1"/>
    <col min="25" max="25" width="7.5703125" style="11" bestFit="1" customWidth="1"/>
    <col min="26" max="26" width="9.140625" style="11" bestFit="1" customWidth="1"/>
    <col min="27" max="27" width="1.85546875" style="11" customWidth="1"/>
    <col min="28" max="28" width="6.7109375" style="11" bestFit="1" customWidth="1"/>
    <col min="29" max="29" width="7.140625" style="11" bestFit="1" customWidth="1"/>
    <col min="30" max="30" width="10.7109375" style="11" bestFit="1" customWidth="1"/>
    <col min="31" max="31" width="1.85546875" style="11" customWidth="1"/>
    <col min="32" max="32" width="6" style="11" bestFit="1" customWidth="1"/>
    <col min="33" max="33" width="7.42578125" style="11" bestFit="1" customWidth="1"/>
    <col min="34" max="34" width="7.5703125" style="11" bestFit="1" customWidth="1"/>
    <col min="35" max="35" width="9.140625" style="11" bestFit="1" customWidth="1"/>
    <col min="36" max="36" width="1.85546875" style="11" customWidth="1"/>
    <col min="37" max="37" width="9" style="11" bestFit="1" customWidth="1"/>
    <col min="38" max="38" width="7.5703125" style="11" bestFit="1" customWidth="1"/>
    <col min="39" max="39" width="10.140625" style="11" bestFit="1" customWidth="1"/>
    <col min="40" max="40" width="2" style="11" customWidth="1"/>
    <col min="41" max="41" width="14" style="11" bestFit="1" customWidth="1"/>
    <col min="42" max="16384" width="11.42578125" style="11"/>
  </cols>
  <sheetData>
    <row r="1" spans="1:47" ht="26.25" thickBot="1">
      <c r="A1" s="171" t="s">
        <v>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  <c r="T1" s="172"/>
      <c r="U1" s="81"/>
      <c r="V1" s="81"/>
      <c r="W1" s="81"/>
    </row>
    <row r="2" spans="1:47" ht="27" customHeight="1" thickBot="1">
      <c r="A2" s="262" t="s">
        <v>0</v>
      </c>
      <c r="B2" s="265" t="s">
        <v>30</v>
      </c>
      <c r="C2" s="268" t="s">
        <v>42</v>
      </c>
      <c r="D2" s="269"/>
      <c r="E2" s="274" t="s">
        <v>29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160"/>
      <c r="V2" s="160"/>
      <c r="W2" s="160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</row>
    <row r="3" spans="1:47" ht="27" customHeight="1" thickBot="1">
      <c r="A3" s="263"/>
      <c r="B3" s="266"/>
      <c r="C3" s="270"/>
      <c r="D3" s="271"/>
      <c r="E3" s="276"/>
      <c r="F3" s="277"/>
      <c r="G3" s="278"/>
      <c r="H3" s="161"/>
      <c r="I3" s="276"/>
      <c r="J3" s="277"/>
      <c r="K3" s="278"/>
      <c r="L3" s="162"/>
      <c r="M3" s="276"/>
      <c r="N3" s="277"/>
      <c r="O3" s="278"/>
      <c r="P3" s="162"/>
      <c r="Q3" s="276"/>
      <c r="R3" s="277"/>
      <c r="S3" s="278"/>
      <c r="T3" s="162"/>
      <c r="U3" s="163"/>
      <c r="V3" s="260" t="s">
        <v>28</v>
      </c>
      <c r="W3" s="132"/>
      <c r="X3" s="132"/>
      <c r="Y3" s="129"/>
      <c r="Z3" s="129"/>
      <c r="AA3" s="129"/>
      <c r="AB3" s="129"/>
      <c r="AC3" s="129"/>
      <c r="AD3" s="122"/>
      <c r="AE3" s="122"/>
      <c r="AF3" s="122"/>
      <c r="AG3" s="122"/>
      <c r="AH3" s="122"/>
      <c r="AI3" s="122"/>
      <c r="AJ3" s="122"/>
      <c r="AK3" s="122"/>
    </row>
    <row r="4" spans="1:47" ht="9" customHeight="1" thickBot="1">
      <c r="A4" s="264"/>
      <c r="B4" s="267"/>
      <c r="C4" s="272"/>
      <c r="D4" s="273"/>
      <c r="E4" s="200" t="s">
        <v>26</v>
      </c>
      <c r="F4" s="200" t="s">
        <v>25</v>
      </c>
      <c r="G4" s="201" t="s">
        <v>24</v>
      </c>
      <c r="H4" s="164"/>
      <c r="I4" s="200" t="s">
        <v>26</v>
      </c>
      <c r="J4" s="164" t="s">
        <v>25</v>
      </c>
      <c r="K4" s="164" t="s">
        <v>24</v>
      </c>
      <c r="L4" s="164"/>
      <c r="M4" s="200" t="s">
        <v>26</v>
      </c>
      <c r="N4" s="164" t="s">
        <v>25</v>
      </c>
      <c r="O4" s="164" t="s">
        <v>24</v>
      </c>
      <c r="P4" s="164"/>
      <c r="Q4" s="200" t="s">
        <v>26</v>
      </c>
      <c r="R4" s="164" t="s">
        <v>25</v>
      </c>
      <c r="S4" s="164" t="s">
        <v>24</v>
      </c>
      <c r="T4" s="164"/>
      <c r="U4" s="165"/>
      <c r="V4" s="261"/>
      <c r="W4" s="75"/>
      <c r="X4" s="129"/>
      <c r="Y4" s="129"/>
      <c r="Z4" s="129"/>
      <c r="AA4" s="129"/>
      <c r="AB4" s="129"/>
      <c r="AC4" s="129"/>
      <c r="AD4" s="122"/>
      <c r="AE4" s="122"/>
      <c r="AF4" s="122"/>
      <c r="AG4" s="122"/>
      <c r="AH4" s="122"/>
      <c r="AI4" s="122"/>
      <c r="AJ4" s="122"/>
    </row>
    <row r="5" spans="1:47" ht="31.5" customHeight="1" thickBot="1">
      <c r="A5" s="198">
        <v>1</v>
      </c>
      <c r="B5" s="199">
        <v>12</v>
      </c>
      <c r="C5" s="207" t="str">
        <f>'Pedido Cotizacion LIC'!D33</f>
        <v xml:space="preserve">Ambos Hospitalarios, COLOR BORDO, primera calidad, uso intensivo, </v>
      </c>
      <c r="D5" s="208"/>
      <c r="E5" s="202"/>
      <c r="F5" s="203"/>
      <c r="G5" s="203">
        <f>F5*$B5</f>
        <v>0</v>
      </c>
      <c r="H5" s="204"/>
      <c r="I5" s="205"/>
      <c r="J5" s="203"/>
      <c r="K5" s="203">
        <f>+J5*$B5</f>
        <v>0</v>
      </c>
      <c r="L5" s="204"/>
      <c r="M5" s="202"/>
      <c r="N5" s="203"/>
      <c r="O5" s="203">
        <f>+N5*$B5</f>
        <v>0</v>
      </c>
      <c r="P5" s="206"/>
      <c r="Q5" s="205"/>
      <c r="R5" s="203"/>
      <c r="S5" s="203">
        <f>+R5*$B5</f>
        <v>0</v>
      </c>
      <c r="T5" s="78"/>
      <c r="U5" s="77"/>
      <c r="V5" s="76">
        <f>MIN(N5,R5,F5,J5)</f>
        <v>0</v>
      </c>
      <c r="W5" s="75"/>
      <c r="X5" s="129"/>
      <c r="Y5" s="129"/>
      <c r="Z5" s="129"/>
      <c r="AA5" s="129"/>
      <c r="AB5" s="129"/>
      <c r="AC5" s="129"/>
      <c r="AD5" s="122"/>
      <c r="AE5" s="122"/>
      <c r="AF5" s="122"/>
      <c r="AG5" s="122"/>
      <c r="AH5" s="122"/>
      <c r="AI5" s="122"/>
      <c r="AJ5" s="122"/>
    </row>
    <row r="6" spans="1:47" ht="29.25" customHeight="1" thickBot="1">
      <c r="A6" s="196">
        <v>2</v>
      </c>
      <c r="B6" s="197">
        <v>24</v>
      </c>
      <c r="C6" s="209" t="str">
        <f>'Pedido Cotizacion LIC'!D38</f>
        <v xml:space="preserve">Idem  item anterior, ambos color azul para choferes </v>
      </c>
      <c r="D6" s="210"/>
      <c r="E6" s="202"/>
      <c r="F6" s="203"/>
      <c r="G6" s="203">
        <f t="shared" ref="G6:G7" si="0">F6*$B6</f>
        <v>0</v>
      </c>
      <c r="H6" s="204"/>
      <c r="I6" s="205"/>
      <c r="J6" s="203"/>
      <c r="K6" s="203">
        <f t="shared" ref="K6:K7" si="1">+J6*$B6</f>
        <v>0</v>
      </c>
      <c r="L6" s="204"/>
      <c r="M6" s="202"/>
      <c r="N6" s="203"/>
      <c r="O6" s="203">
        <f t="shared" ref="O6:O7" si="2">+N6*$B6</f>
        <v>0</v>
      </c>
      <c r="P6" s="206"/>
      <c r="Q6" s="205"/>
      <c r="R6" s="203"/>
      <c r="S6" s="203">
        <f t="shared" ref="S6:S7" si="3">+R6*$B6</f>
        <v>0</v>
      </c>
      <c r="T6" s="78"/>
      <c r="U6" s="77"/>
      <c r="V6" s="76">
        <f>MIN(N6,R6,F6,J6)</f>
        <v>0</v>
      </c>
      <c r="W6" s="75"/>
      <c r="X6" s="129"/>
      <c r="Y6" s="129"/>
      <c r="Z6" s="129"/>
      <c r="AA6" s="129"/>
      <c r="AB6" s="129"/>
      <c r="AC6" s="129"/>
      <c r="AD6" s="122"/>
      <c r="AE6" s="122"/>
      <c r="AF6" s="122"/>
      <c r="AG6" s="122"/>
      <c r="AH6" s="122"/>
      <c r="AI6" s="122"/>
      <c r="AJ6" s="122"/>
    </row>
    <row r="7" spans="1:47" ht="29.25" customHeight="1" thickBot="1">
      <c r="A7" s="196">
        <v>3</v>
      </c>
      <c r="B7" s="197">
        <v>8</v>
      </c>
      <c r="C7" s="209" t="str">
        <f>'Pedido Cotizacion LIC'!D40</f>
        <v xml:space="preserve">Idem item anterior,ambos color gris para maestranza femenino con </v>
      </c>
      <c r="D7" s="210"/>
      <c r="E7" s="202"/>
      <c r="F7" s="203"/>
      <c r="G7" s="203">
        <f t="shared" si="0"/>
        <v>0</v>
      </c>
      <c r="H7" s="204"/>
      <c r="I7" s="205"/>
      <c r="J7" s="203"/>
      <c r="K7" s="203">
        <f t="shared" si="1"/>
        <v>0</v>
      </c>
      <c r="L7" s="204"/>
      <c r="M7" s="202"/>
      <c r="N7" s="203"/>
      <c r="O7" s="203">
        <f t="shared" si="2"/>
        <v>0</v>
      </c>
      <c r="P7" s="206"/>
      <c r="Q7" s="205"/>
      <c r="R7" s="203"/>
      <c r="S7" s="203">
        <f t="shared" si="3"/>
        <v>0</v>
      </c>
      <c r="T7" s="78"/>
      <c r="U7" s="77"/>
      <c r="V7" s="76">
        <f>MIN(N7,R7,F7,J7)</f>
        <v>0</v>
      </c>
      <c r="W7" s="75"/>
      <c r="X7" s="129"/>
      <c r="Y7" s="129"/>
      <c r="Z7" s="129"/>
      <c r="AA7" s="129"/>
      <c r="AB7" s="129"/>
      <c r="AC7" s="129"/>
      <c r="AD7" s="122"/>
      <c r="AE7" s="122"/>
      <c r="AF7" s="122"/>
      <c r="AG7" s="122"/>
      <c r="AH7" s="122"/>
      <c r="AI7" s="122"/>
      <c r="AJ7" s="122"/>
    </row>
    <row r="8" spans="1:47" ht="6.75" customHeight="1">
      <c r="A8" s="173"/>
      <c r="B8" s="173"/>
      <c r="C8" s="179"/>
      <c r="D8" s="179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1"/>
      <c r="V8" s="121"/>
      <c r="W8" s="180"/>
      <c r="X8" s="129"/>
      <c r="Y8" s="129"/>
      <c r="Z8" s="129"/>
      <c r="AA8" s="129"/>
      <c r="AB8" s="129"/>
      <c r="AC8" s="129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7" ht="3.75" customHeight="1">
      <c r="A9" s="182"/>
      <c r="B9" s="183"/>
      <c r="C9" s="176"/>
      <c r="D9" s="17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  <c r="V9" s="181"/>
      <c r="W9" s="176"/>
      <c r="X9" s="129"/>
      <c r="Y9" s="129"/>
      <c r="Z9" s="129"/>
      <c r="AA9" s="129"/>
      <c r="AB9" s="129"/>
      <c r="AC9" s="129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</row>
    <row r="10" spans="1:47">
      <c r="A10" s="182"/>
      <c r="B10" s="183"/>
      <c r="C10" s="81"/>
      <c r="D10" s="184" t="s">
        <v>43</v>
      </c>
      <c r="E10" s="62" t="s">
        <v>63</v>
      </c>
      <c r="F10" s="63"/>
      <c r="G10" s="63"/>
      <c r="H10" s="57"/>
      <c r="I10" s="62" t="s">
        <v>70</v>
      </c>
      <c r="J10" s="63"/>
      <c r="K10" s="63"/>
      <c r="L10" s="57"/>
      <c r="M10" s="62" t="s">
        <v>67</v>
      </c>
      <c r="N10" s="63"/>
      <c r="O10" s="63"/>
      <c r="P10" s="57"/>
      <c r="Q10" s="62" t="s">
        <v>68</v>
      </c>
      <c r="R10" s="63"/>
      <c r="S10" s="63"/>
      <c r="T10" s="57"/>
      <c r="U10" s="128"/>
      <c r="V10" s="185" t="s">
        <v>49</v>
      </c>
      <c r="W10" s="186"/>
      <c r="X10" s="129"/>
      <c r="Y10" s="129"/>
      <c r="Z10" s="129"/>
      <c r="AA10" s="129"/>
      <c r="AB10" s="129"/>
      <c r="AC10" s="129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</row>
    <row r="11" spans="1:47">
      <c r="A11" s="182"/>
      <c r="B11" s="183"/>
      <c r="C11" s="81"/>
      <c r="D11" s="184"/>
      <c r="E11" s="73"/>
      <c r="F11" s="72"/>
      <c r="G11" s="72"/>
      <c r="H11" s="68"/>
      <c r="I11" s="73"/>
      <c r="J11" s="72"/>
      <c r="K11" s="72"/>
      <c r="L11" s="68"/>
      <c r="M11" s="71"/>
      <c r="N11" s="70"/>
      <c r="O11" s="70"/>
      <c r="P11" s="68"/>
      <c r="Q11" s="71"/>
      <c r="R11" s="70"/>
      <c r="S11" s="70"/>
      <c r="T11" s="68"/>
      <c r="U11" s="128"/>
      <c r="V11" s="257"/>
      <c r="W11" s="258"/>
      <c r="X11" s="122"/>
      <c r="Y11" s="122"/>
      <c r="Z11" s="122"/>
      <c r="AA11" s="122"/>
      <c r="AB11" s="122"/>
      <c r="AC11" s="122"/>
      <c r="AD11" s="122"/>
      <c r="AE11" s="122"/>
      <c r="AF11" s="122"/>
    </row>
    <row r="12" spans="1:47">
      <c r="A12" s="182"/>
      <c r="B12" s="183"/>
      <c r="C12" s="81"/>
      <c r="D12" s="184" t="s">
        <v>44</v>
      </c>
      <c r="E12" s="62" t="s">
        <v>64</v>
      </c>
      <c r="F12" s="63"/>
      <c r="G12" s="63"/>
      <c r="H12" s="69"/>
      <c r="I12" s="62" t="s">
        <v>69</v>
      </c>
      <c r="J12" s="63"/>
      <c r="K12" s="63"/>
      <c r="L12" s="68"/>
      <c r="M12" s="67" t="s">
        <v>69</v>
      </c>
      <c r="N12" s="66"/>
      <c r="O12" s="66"/>
      <c r="P12" s="68"/>
      <c r="Q12" s="67" t="s">
        <v>69</v>
      </c>
      <c r="R12" s="66"/>
      <c r="S12" s="66"/>
      <c r="T12" s="68"/>
      <c r="U12" s="10"/>
      <c r="V12" s="257"/>
      <c r="W12" s="258"/>
    </row>
    <row r="13" spans="1:47">
      <c r="A13" s="182"/>
      <c r="B13" s="183"/>
      <c r="C13" s="81"/>
      <c r="D13" s="184"/>
      <c r="E13" s="73"/>
      <c r="F13" s="72"/>
      <c r="G13" s="72"/>
      <c r="H13" s="69"/>
      <c r="I13" s="73"/>
      <c r="J13" s="72"/>
      <c r="K13" s="72"/>
      <c r="L13" s="68"/>
      <c r="M13" s="71"/>
      <c r="N13" s="70"/>
      <c r="O13" s="70"/>
      <c r="P13" s="68"/>
      <c r="Q13" s="71"/>
      <c r="R13" s="70"/>
      <c r="S13" s="70"/>
      <c r="T13" s="68"/>
      <c r="U13" s="10"/>
      <c r="V13" s="257"/>
      <c r="W13" s="258"/>
    </row>
    <row r="14" spans="1:47">
      <c r="A14" s="182"/>
      <c r="B14" s="183"/>
      <c r="C14" s="81"/>
      <c r="D14" s="184" t="s">
        <v>45</v>
      </c>
      <c r="E14" s="166" t="s">
        <v>66</v>
      </c>
      <c r="F14" s="167"/>
      <c r="G14" s="167"/>
      <c r="H14" s="69"/>
      <c r="I14" s="166" t="s">
        <v>71</v>
      </c>
      <c r="J14" s="167"/>
      <c r="K14" s="167"/>
      <c r="L14" s="68"/>
      <c r="M14" s="168"/>
      <c r="N14" s="169"/>
      <c r="O14" s="169"/>
      <c r="P14" s="68"/>
      <c r="Q14" s="168"/>
      <c r="R14" s="169"/>
      <c r="S14" s="169"/>
      <c r="T14" s="68"/>
      <c r="U14" s="10"/>
      <c r="V14" s="257"/>
      <c r="W14" s="258"/>
    </row>
    <row r="15" spans="1:47" ht="15.75" customHeight="1">
      <c r="A15" s="182"/>
      <c r="B15" s="183"/>
      <c r="C15" s="81"/>
      <c r="D15" s="184" t="s">
        <v>46</v>
      </c>
      <c r="E15" s="62"/>
      <c r="F15" s="63"/>
      <c r="G15" s="63"/>
      <c r="H15" s="69"/>
      <c r="I15" s="62" t="s">
        <v>72</v>
      </c>
      <c r="J15" s="63"/>
      <c r="K15" s="66"/>
      <c r="L15" s="68"/>
      <c r="M15" s="67"/>
      <c r="N15" s="66"/>
      <c r="O15" s="66"/>
      <c r="P15" s="68"/>
      <c r="Q15" s="67"/>
      <c r="R15" s="66"/>
      <c r="S15" s="66"/>
      <c r="T15" s="68"/>
      <c r="U15" s="10"/>
      <c r="V15" s="257"/>
      <c r="W15" s="258"/>
    </row>
    <row r="16" spans="1:47" ht="15.75">
      <c r="A16" s="182"/>
      <c r="B16" s="183"/>
      <c r="C16" s="81"/>
      <c r="D16" s="184" t="s">
        <v>47</v>
      </c>
      <c r="E16" s="56"/>
      <c r="F16" s="55"/>
      <c r="G16" s="55"/>
      <c r="H16" s="60"/>
      <c r="I16" s="56"/>
      <c r="J16" s="55"/>
      <c r="K16" s="55"/>
      <c r="L16" s="59"/>
      <c r="M16" s="56"/>
      <c r="N16" s="55"/>
      <c r="O16" s="55"/>
      <c r="P16" s="59"/>
      <c r="Q16" s="56"/>
      <c r="R16" s="58"/>
      <c r="S16" s="58"/>
      <c r="T16" s="57"/>
      <c r="U16" s="124"/>
      <c r="V16" s="257"/>
      <c r="W16" s="258"/>
    </row>
    <row r="17" spans="1:43">
      <c r="A17" s="259"/>
      <c r="B17" s="259"/>
      <c r="C17" s="259"/>
      <c r="D17" s="184" t="s">
        <v>23</v>
      </c>
      <c r="E17" s="62"/>
      <c r="F17" s="61"/>
      <c r="G17" s="61"/>
      <c r="H17" s="65"/>
      <c r="I17" s="62"/>
      <c r="J17" s="61"/>
      <c r="K17" s="61"/>
      <c r="L17" s="65"/>
      <c r="M17" s="62"/>
      <c r="N17" s="61"/>
      <c r="O17" s="61"/>
      <c r="P17" s="64"/>
      <c r="Q17" s="62"/>
      <c r="R17" s="63"/>
      <c r="S17" s="63"/>
      <c r="T17" s="57"/>
      <c r="U17" s="124"/>
      <c r="V17" s="257"/>
      <c r="W17" s="258"/>
    </row>
    <row r="18" spans="1:43" ht="15.75">
      <c r="A18" s="187"/>
      <c r="B18" s="188"/>
      <c r="C18" s="177"/>
      <c r="D18" s="189" t="s">
        <v>22</v>
      </c>
      <c r="E18" s="56"/>
      <c r="F18" s="55"/>
      <c r="G18" s="55"/>
      <c r="H18" s="60"/>
      <c r="I18" s="56"/>
      <c r="J18" s="55"/>
      <c r="K18" s="55"/>
      <c r="L18" s="59"/>
      <c r="M18" s="56"/>
      <c r="N18" s="55"/>
      <c r="O18" s="55"/>
      <c r="P18" s="59"/>
      <c r="Q18" s="56"/>
      <c r="R18" s="58"/>
      <c r="S18" s="58"/>
      <c r="T18" s="57"/>
      <c r="U18" s="125"/>
      <c r="V18" s="257"/>
      <c r="W18" s="258"/>
      <c r="X18" s="131"/>
      <c r="Y18" s="131"/>
      <c r="AF18" s="122"/>
      <c r="AG18" s="122"/>
      <c r="AH18" s="122"/>
      <c r="AO18" s="122"/>
      <c r="AP18" s="122"/>
      <c r="AQ18" s="122"/>
    </row>
    <row r="19" spans="1:43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29"/>
      <c r="T19" s="131"/>
      <c r="W19" s="131"/>
      <c r="X19" s="131"/>
      <c r="Y19" s="131"/>
      <c r="AF19" s="122"/>
      <c r="AG19" s="122"/>
      <c r="AH19" s="122"/>
      <c r="AO19" s="122"/>
      <c r="AP19" s="122"/>
      <c r="AQ19" s="122"/>
    </row>
    <row r="20" spans="1:43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29"/>
      <c r="T20" s="129"/>
      <c r="W20" s="131"/>
      <c r="X20" s="131"/>
      <c r="Y20" s="131"/>
      <c r="AF20" s="122"/>
      <c r="AG20" s="122"/>
      <c r="AH20" s="122"/>
    </row>
    <row r="21" spans="1:43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29"/>
      <c r="T21" s="131"/>
      <c r="AF21" s="122"/>
      <c r="AG21" s="122"/>
      <c r="AH21" s="122"/>
    </row>
    <row r="22" spans="1:43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29"/>
      <c r="T22" s="129"/>
      <c r="AF22" s="122"/>
      <c r="AG22" s="122"/>
      <c r="AH22" s="122"/>
      <c r="AI22" s="122"/>
    </row>
    <row r="23" spans="1:43">
      <c r="A23" s="1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29"/>
      <c r="T23" s="129"/>
      <c r="AF23" s="122"/>
      <c r="AG23" s="122"/>
      <c r="AH23" s="122"/>
      <c r="AI23" s="122"/>
    </row>
    <row r="24" spans="1:43">
      <c r="A24" s="11"/>
      <c r="AF24" s="122"/>
      <c r="AG24" s="122"/>
      <c r="AH24" s="122"/>
      <c r="AI24" s="122"/>
    </row>
    <row r="25" spans="1:43">
      <c r="A25" s="11"/>
      <c r="AF25" s="122"/>
      <c r="AG25" s="122"/>
      <c r="AH25" s="122"/>
      <c r="AI25" s="122"/>
    </row>
    <row r="26" spans="1:43">
      <c r="A26" s="11"/>
      <c r="AF26" s="122"/>
      <c r="AG26" s="122"/>
      <c r="AH26" s="122"/>
      <c r="AI26" s="122"/>
    </row>
    <row r="27" spans="1:43">
      <c r="A27" s="11"/>
      <c r="AF27" s="122"/>
      <c r="AG27" s="122"/>
      <c r="AH27" s="122"/>
      <c r="AI27" s="122"/>
    </row>
    <row r="28" spans="1:43">
      <c r="A28" s="11"/>
      <c r="AF28" s="122"/>
      <c r="AG28" s="122"/>
      <c r="AH28" s="122"/>
      <c r="AI28" s="122"/>
    </row>
    <row r="29" spans="1:43">
      <c r="A29" s="11"/>
      <c r="AF29" s="122"/>
      <c r="AG29" s="122"/>
      <c r="AH29" s="122"/>
      <c r="AI29" s="122"/>
    </row>
  </sheetData>
  <sheetProtection formatCells="0" formatColumns="0" formatRows="0" insertColumns="0" insertRows="0" deleteColumns="0" deleteRows="0" selectLockedCells="1" sort="0" autoFilter="0" pivotTables="0"/>
  <mergeCells count="11">
    <mergeCell ref="V11:W18"/>
    <mergeCell ref="A17:C17"/>
    <mergeCell ref="V3:V4"/>
    <mergeCell ref="A2:A4"/>
    <mergeCell ref="B2:B4"/>
    <mergeCell ref="C2:D4"/>
    <mergeCell ref="E2:T2"/>
    <mergeCell ref="E3:G3"/>
    <mergeCell ref="I3:K3"/>
    <mergeCell ref="M3:O3"/>
    <mergeCell ref="Q3:S3"/>
  </mergeCells>
  <pageMargins left="0.16" right="0.57999999999999996" top="1.48" bottom="1" header="0" footer="0"/>
  <pageSetup paperSize="9" orientation="landscape" horizontalDpi="300" verticalDpi="300" r:id="rId1"/>
  <headerFooter alignWithMargins="0">
    <oddFooter xml:space="preserve">&amp;L&amp;F  &amp;A&amp;R&amp;D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>
      <selection sqref="A1:O1"/>
    </sheetView>
  </sheetViews>
  <sheetFormatPr baseColWidth="10" defaultColWidth="0" defaultRowHeight="0" customHeight="1" zeroHeight="1"/>
  <cols>
    <col min="1" max="1" width="5.7109375" bestFit="1" customWidth="1"/>
    <col min="2" max="2" width="59.140625" customWidth="1"/>
    <col min="3" max="3" width="14.7109375" bestFit="1" customWidth="1"/>
    <col min="4" max="4" width="6.42578125" bestFit="1" customWidth="1"/>
    <col min="5" max="5" width="7.140625" hidden="1" customWidth="1"/>
    <col min="6" max="6" width="7.28515625" hidden="1" customWidth="1"/>
    <col min="7" max="7" width="7.42578125" bestFit="1" customWidth="1"/>
    <col min="8" max="8" width="7.7109375" customWidth="1"/>
    <col min="9" max="9" width="14" bestFit="1" customWidth="1"/>
    <col min="10" max="10" width="12.7109375" bestFit="1" customWidth="1"/>
    <col min="11" max="11" width="14" bestFit="1" customWidth="1"/>
    <col min="12" max="12" width="1" customWidth="1"/>
    <col min="13" max="13" width="5.85546875" hidden="1" customWidth="1"/>
    <col min="14" max="14" width="11.42578125" customWidth="1"/>
    <col min="15" max="15" width="11.42578125" hidden="1" customWidth="1"/>
    <col min="16" max="16" width="11" style="11" hidden="1" customWidth="1"/>
    <col min="17" max="17" width="1.42578125" customWidth="1"/>
    <col min="18" max="16384" width="11.42578125" hidden="1"/>
  </cols>
  <sheetData>
    <row r="1" spans="1:16" s="11" customFormat="1" ht="66.75" customHeight="1" thickBot="1">
      <c r="A1" s="284" t="s">
        <v>75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81"/>
    </row>
    <row r="2" spans="1:16" s="11" customFormat="1" ht="15.75" customHeight="1" thickBot="1">
      <c r="A2" s="117"/>
      <c r="B2" s="117"/>
      <c r="C2" s="85"/>
      <c r="D2" s="117"/>
      <c r="E2" s="117"/>
      <c r="F2" s="119"/>
      <c r="G2" s="118"/>
      <c r="H2" s="117"/>
      <c r="I2" s="117"/>
      <c r="J2" s="120">
        <v>0.21</v>
      </c>
      <c r="K2" s="117"/>
      <c r="L2" s="81"/>
      <c r="M2" s="81"/>
      <c r="N2" s="287" t="s">
        <v>40</v>
      </c>
      <c r="O2" s="285" t="s">
        <v>27</v>
      </c>
      <c r="P2" s="279" t="s">
        <v>52</v>
      </c>
    </row>
    <row r="3" spans="1:16" s="11" customFormat="1" ht="29.25" thickBot="1">
      <c r="A3" s="148" t="s">
        <v>0</v>
      </c>
      <c r="B3" s="148" t="s">
        <v>39</v>
      </c>
      <c r="C3" s="148" t="s">
        <v>38</v>
      </c>
      <c r="D3" s="152" t="s">
        <v>30</v>
      </c>
      <c r="E3" s="151" t="s">
        <v>41</v>
      </c>
      <c r="F3" s="153" t="s">
        <v>37</v>
      </c>
      <c r="G3" s="153" t="s">
        <v>36</v>
      </c>
      <c r="H3" s="148" t="s">
        <v>35</v>
      </c>
      <c r="I3" s="149" t="s">
        <v>34</v>
      </c>
      <c r="J3" s="150" t="s">
        <v>23</v>
      </c>
      <c r="K3" s="149" t="s">
        <v>33</v>
      </c>
      <c r="L3" s="81"/>
      <c r="M3" s="155" t="s">
        <v>32</v>
      </c>
      <c r="N3" s="288"/>
      <c r="O3" s="286"/>
      <c r="P3" s="280"/>
    </row>
    <row r="4" spans="1:16" s="11" customFormat="1" ht="15" thickBot="1">
      <c r="A4" s="116">
        <v>1</v>
      </c>
      <c r="B4" s="115" t="str">
        <f>+'Comp. s. Informe Tecnico'!C5</f>
        <v xml:space="preserve">Ambos Hospitalarios, COLOR BORDO, primera calidad, uso intensivo, </v>
      </c>
      <c r="C4" s="290" t="s">
        <v>65</v>
      </c>
      <c r="D4" s="114">
        <f>+'Comp. s. Informe Tecnico'!B5</f>
        <v>12</v>
      </c>
      <c r="E4" s="145"/>
      <c r="F4" s="113"/>
      <c r="G4" s="112"/>
      <c r="H4" s="111"/>
      <c r="I4" s="215">
        <f>SUM(H4+G4)*D4</f>
        <v>0</v>
      </c>
      <c r="J4" s="110">
        <f t="shared" ref="J4:J6" si="0">+I4*$J$2</f>
        <v>0</v>
      </c>
      <c r="K4" s="109">
        <f t="shared" ref="K4:K6" si="1">+I4+J4</f>
        <v>0</v>
      </c>
      <c r="L4" s="81"/>
      <c r="M4" s="108"/>
      <c r="N4" s="293"/>
      <c r="O4" s="74" t="e">
        <f>+'Comp. s. Informe Tecnico'!#REF!</f>
        <v>#REF!</v>
      </c>
      <c r="P4" s="178">
        <f>SUM(G4+H4)*20%+(G4+H4)</f>
        <v>0</v>
      </c>
    </row>
    <row r="5" spans="1:16" s="11" customFormat="1" ht="15" thickBot="1">
      <c r="A5" s="106">
        <v>2</v>
      </c>
      <c r="B5" s="107" t="str">
        <f>+'Comp. s. Informe Tecnico'!C6</f>
        <v xml:space="preserve">Idem  item anterior, ambos color azul para choferes </v>
      </c>
      <c r="C5" s="291"/>
      <c r="D5" s="105">
        <f>+'Comp. s. Informe Tecnico'!B6</f>
        <v>24</v>
      </c>
      <c r="E5" s="146"/>
      <c r="F5" s="104"/>
      <c r="G5" s="103"/>
      <c r="H5" s="102"/>
      <c r="I5" s="192">
        <f t="shared" ref="I5:I6" si="2">SUM(H5+G5)*D5</f>
        <v>0</v>
      </c>
      <c r="J5" s="101">
        <f t="shared" si="0"/>
        <v>0</v>
      </c>
      <c r="K5" s="100">
        <f t="shared" si="1"/>
        <v>0</v>
      </c>
      <c r="L5" s="81"/>
      <c r="M5" s="99"/>
      <c r="N5" s="294"/>
      <c r="O5" s="74" t="e">
        <f>+'Comp. s. Informe Tecnico'!#REF!</f>
        <v>#REF!</v>
      </c>
      <c r="P5" s="178">
        <f t="shared" ref="P5:P6" si="3">SUM(G5+H5)*20%+(G5+H5)</f>
        <v>0</v>
      </c>
    </row>
    <row r="6" spans="1:16" s="11" customFormat="1" ht="15" thickBot="1">
      <c r="A6" s="98">
        <v>3</v>
      </c>
      <c r="B6" s="216" t="str">
        <f>+'Comp. s. Informe Tecnico'!C7</f>
        <v xml:space="preserve">Idem item anterior,ambos color gris para maestranza femenino con </v>
      </c>
      <c r="C6" s="292"/>
      <c r="D6" s="97">
        <f>+'Comp. s. Informe Tecnico'!B7</f>
        <v>8</v>
      </c>
      <c r="E6" s="147"/>
      <c r="F6" s="96"/>
      <c r="G6" s="95"/>
      <c r="H6" s="94"/>
      <c r="I6" s="193">
        <f t="shared" si="2"/>
        <v>0</v>
      </c>
      <c r="J6" s="93">
        <f t="shared" si="0"/>
        <v>0</v>
      </c>
      <c r="K6" s="92">
        <f t="shared" si="1"/>
        <v>0</v>
      </c>
      <c r="L6" s="81"/>
      <c r="M6" s="99"/>
      <c r="N6" s="295"/>
      <c r="O6" s="74" t="e">
        <f>+'Comp. s. Informe Tecnico'!#REF!</f>
        <v>#REF!</v>
      </c>
      <c r="P6" s="178">
        <f t="shared" si="3"/>
        <v>0</v>
      </c>
    </row>
    <row r="7" spans="1:16" s="11" customFormat="1" ht="6.75" customHeight="1" thickBot="1">
      <c r="A7" s="133"/>
      <c r="B7" s="134"/>
      <c r="C7" s="135"/>
      <c r="D7" s="136"/>
      <c r="E7" s="136"/>
      <c r="F7" s="137"/>
      <c r="G7" s="138"/>
      <c r="H7" s="139"/>
      <c r="I7" s="140"/>
      <c r="J7" s="141"/>
      <c r="K7" s="140"/>
      <c r="L7" s="81"/>
      <c r="M7" s="81"/>
      <c r="N7" s="81"/>
      <c r="O7" s="81"/>
    </row>
    <row r="8" spans="1:16" s="11" customFormat="1" ht="16.5" thickBot="1">
      <c r="A8" s="175"/>
      <c r="B8" s="191" t="s">
        <v>48</v>
      </c>
      <c r="C8" s="194" t="s">
        <v>73</v>
      </c>
      <c r="D8" s="174"/>
      <c r="E8" s="174"/>
      <c r="F8" s="142"/>
      <c r="G8" s="142"/>
      <c r="H8" s="142"/>
      <c r="I8" s="154">
        <f>SUM(I4:I6)</f>
        <v>0</v>
      </c>
      <c r="J8" s="154">
        <f>SUM(J4:J6)</f>
        <v>0</v>
      </c>
      <c r="K8" s="154">
        <f>SUM(K4:K6)</f>
        <v>0</v>
      </c>
      <c r="L8" s="81"/>
      <c r="M8" s="81"/>
      <c r="N8" s="81"/>
      <c r="O8" s="81"/>
      <c r="P8" s="176"/>
    </row>
    <row r="9" spans="1:16" s="11" customFormat="1" ht="3.75" customHeight="1">
      <c r="A9" s="117"/>
      <c r="B9" s="117"/>
      <c r="C9" s="85"/>
      <c r="D9" s="117"/>
      <c r="E9" s="117"/>
      <c r="F9" s="142"/>
      <c r="G9" s="142"/>
      <c r="H9" s="142"/>
      <c r="I9" s="143"/>
      <c r="J9" s="143"/>
      <c r="K9" s="143"/>
      <c r="L9" s="81"/>
      <c r="M9" s="81"/>
      <c r="N9" s="81"/>
      <c r="O9" s="81"/>
      <c r="P9" s="176"/>
    </row>
    <row r="10" spans="1:16" s="11" customFormat="1" ht="12.75">
      <c r="A10" s="144"/>
      <c r="B10" s="144"/>
      <c r="C10" s="87"/>
      <c r="D10" s="289"/>
      <c r="E10" s="289"/>
      <c r="F10" s="211"/>
      <c r="G10" s="156" t="s">
        <v>31</v>
      </c>
      <c r="H10" s="158"/>
      <c r="I10" s="156" t="s">
        <v>74</v>
      </c>
      <c r="J10" s="90"/>
      <c r="K10" s="90"/>
      <c r="L10" s="90"/>
      <c r="M10" s="90"/>
      <c r="N10" s="91"/>
      <c r="O10" s="91"/>
      <c r="P10" s="176"/>
    </row>
    <row r="11" spans="1:16" s="11" customFormat="1" ht="12.75">
      <c r="A11" s="144"/>
      <c r="B11" s="144"/>
      <c r="C11" s="87"/>
      <c r="D11" s="289"/>
      <c r="E11" s="289"/>
      <c r="F11" s="211"/>
      <c r="G11" s="157"/>
      <c r="H11" s="159"/>
      <c r="I11" s="157"/>
      <c r="J11" s="90"/>
      <c r="K11" s="90"/>
      <c r="L11" s="90"/>
      <c r="M11" s="90"/>
      <c r="N11" s="91"/>
      <c r="O11" s="91"/>
      <c r="P11" s="176"/>
    </row>
    <row r="12" spans="1:16" s="11" customFormat="1" ht="12.75">
      <c r="A12" s="144"/>
      <c r="B12" s="144"/>
      <c r="C12" s="87"/>
      <c r="D12" s="282"/>
      <c r="E12" s="282"/>
      <c r="F12" s="211"/>
      <c r="G12" s="157"/>
      <c r="H12" s="159"/>
      <c r="I12" s="157"/>
      <c r="J12" s="89"/>
      <c r="K12" s="89"/>
      <c r="L12" s="89"/>
      <c r="M12" s="89"/>
      <c r="N12" s="88"/>
      <c r="O12" s="88"/>
      <c r="P12" s="176"/>
    </row>
    <row r="13" spans="1:16" s="11" customFormat="1" ht="3.75" customHeight="1">
      <c r="A13" s="144"/>
      <c r="B13" s="144"/>
      <c r="C13" s="87"/>
      <c r="D13" s="212"/>
      <c r="E13" s="212"/>
      <c r="F13" s="212"/>
      <c r="G13" s="86"/>
      <c r="H13" s="84"/>
      <c r="I13" s="85"/>
      <c r="J13" s="85"/>
      <c r="K13" s="85"/>
      <c r="L13" s="85"/>
      <c r="M13" s="85"/>
      <c r="N13" s="81"/>
      <c r="O13" s="81"/>
      <c r="P13" s="176"/>
    </row>
    <row r="14" spans="1:16" s="11" customFormat="1" ht="12.75">
      <c r="A14" s="82"/>
      <c r="B14" s="82"/>
      <c r="C14" s="84"/>
      <c r="D14" s="283"/>
      <c r="E14" s="283"/>
      <c r="F14" s="213"/>
      <c r="G14" s="83"/>
      <c r="H14" s="82"/>
      <c r="I14" s="81"/>
      <c r="J14" s="81"/>
      <c r="K14" s="81"/>
      <c r="L14" s="81"/>
      <c r="M14" s="81"/>
      <c r="N14" s="81"/>
      <c r="O14" s="81"/>
      <c r="P14" s="160"/>
    </row>
    <row r="15" spans="1:16" s="11" customFormat="1" ht="16.5" customHeight="1">
      <c r="A15" s="82"/>
      <c r="B15" s="82"/>
      <c r="C15" s="84"/>
      <c r="D15" s="281"/>
      <c r="E15" s="281"/>
      <c r="F15" s="281"/>
      <c r="G15" s="170"/>
      <c r="H15" s="82"/>
      <c r="I15" s="81"/>
      <c r="J15" s="81"/>
      <c r="K15" s="81"/>
      <c r="L15" s="81"/>
      <c r="M15" s="81"/>
      <c r="N15" s="81"/>
      <c r="O15" s="81"/>
      <c r="P15" s="160"/>
    </row>
    <row r="16" spans="1:16" ht="12.75">
      <c r="A16" s="80"/>
      <c r="B16" s="79"/>
      <c r="C16" s="214"/>
      <c r="D16" s="214"/>
      <c r="E16" s="214"/>
      <c r="F16" s="214"/>
      <c r="G16" s="79"/>
      <c r="H16" s="79"/>
      <c r="I16" s="79"/>
      <c r="J16" s="79"/>
      <c r="K16" s="79"/>
      <c r="L16" s="79"/>
      <c r="M16" s="79"/>
      <c r="N16" s="79"/>
      <c r="O16" s="79"/>
      <c r="P16" s="81"/>
    </row>
    <row r="17" spans="16:16" ht="3" customHeight="1">
      <c r="P17" s="81"/>
    </row>
    <row r="18" spans="16:16" ht="12.75">
      <c r="P18" s="81"/>
    </row>
    <row r="19" spans="16:16" ht="12.75">
      <c r="P19" s="81"/>
    </row>
    <row r="20" spans="16:16" ht="12.75">
      <c r="P20" s="81"/>
    </row>
    <row r="21" spans="16:16" ht="12.75" hidden="1" customHeight="1">
      <c r="P21" s="81"/>
    </row>
    <row r="22" spans="16:16" ht="12.75" hidden="1" customHeight="1">
      <c r="P22" s="177"/>
    </row>
    <row r="23" spans="16:16" ht="12.75" hidden="1" customHeight="1">
      <c r="P23" s="131"/>
    </row>
    <row r="24" spans="16:16" ht="12.75" hidden="1" customHeight="1">
      <c r="P24" s="131"/>
    </row>
    <row r="25" spans="16:16" ht="12.75" hidden="1" customHeight="1"/>
    <row r="26" spans="16:16" ht="12.75" hidden="1" customHeight="1"/>
    <row r="27" spans="16:16" ht="12.75" hidden="1" customHeight="1"/>
    <row r="28" spans="16:16" ht="12.75" hidden="1" customHeight="1"/>
    <row r="29" spans="16:16" ht="12.75" hidden="1" customHeight="1"/>
    <row r="30" spans="16:16" ht="12.75" hidden="1" customHeight="1"/>
    <row r="31" spans="16:16" ht="12.75" hidden="1" customHeight="1"/>
    <row r="32" spans="16:16" ht="12.75" hidden="1" customHeight="1"/>
    <row r="33" ht="12.75" hidden="1" customHeight="1"/>
  </sheetData>
  <sheetProtection formatCells="0" formatColumns="0" formatRows="0" insertColumns="0" insertRows="0" deleteColumns="0" deleteRows="0"/>
  <mergeCells count="11">
    <mergeCell ref="P2:P3"/>
    <mergeCell ref="D15:F15"/>
    <mergeCell ref="D12:E12"/>
    <mergeCell ref="D14:E14"/>
    <mergeCell ref="A1:O1"/>
    <mergeCell ref="O2:O3"/>
    <mergeCell ref="N2:N3"/>
    <mergeCell ref="D10:E10"/>
    <mergeCell ref="D11:E11"/>
    <mergeCell ref="C4:C6"/>
    <mergeCell ref="N4:N6"/>
  </mergeCells>
  <pageMargins left="0.15748031496062992" right="0.15748031496062992" top="1.2598425196850394" bottom="0.9055118110236221" header="0" footer="0.47244094488188981"/>
  <pageSetup paperSize="9" scale="95" orientation="landscape" horizontalDpi="300" verticalDpi="300" r:id="rId1"/>
  <headerFooter alignWithMargins="0">
    <oddFooter>&amp;LPreparado Oficina Compras - Div. Abastecimiento&amp;C        Informe de Adjudicacion&amp;R                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Pedido Cotizacion LIC</vt:lpstr>
      <vt:lpstr>Comp. s. Informe Tecnico</vt:lpstr>
      <vt:lpstr>Adjudicacion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</dc:creator>
  <cp:lastModifiedBy>silvam</cp:lastModifiedBy>
  <cp:lastPrinted>2023-09-18T13:01:09Z</cp:lastPrinted>
  <dcterms:created xsi:type="dcterms:W3CDTF">1998-08-14T13:43:37Z</dcterms:created>
  <dcterms:modified xsi:type="dcterms:W3CDTF">2023-09-18T13:18:28Z</dcterms:modified>
</cp:coreProperties>
</file>